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0" windowWidth="9930" windowHeight="8655" tabRatio="800" activeTab="0"/>
  </bookViews>
  <sheets>
    <sheet name="informacje ogólne" sheetId="1" r:id="rId1"/>
    <sheet name="budynki i budowle" sheetId="2" r:id="rId2"/>
    <sheet name="elektronika" sheetId="3" r:id="rId3"/>
    <sheet name="śr. trwałe" sheetId="4" r:id="rId4"/>
    <sheet name="pojazdy" sheetId="5" r:id="rId5"/>
    <sheet name="szkodowość" sheetId="6" r:id="rId6"/>
    <sheet name="maszyny" sheetId="7" r:id="rId7"/>
    <sheet name="lokalizacje" sheetId="8" r:id="rId8"/>
    <sheet name="wykaz dróg" sheetId="9" r:id="rId9"/>
  </sheets>
  <definedNames>
    <definedName name="_xlnm.Print_Area" localSheetId="2">'elektronika'!$A$1:$D$173</definedName>
    <definedName name="_xlnm.Print_Area" localSheetId="7">'lokalizacje'!$B$1:$D$17</definedName>
    <definedName name="_xlnm.Print_Area" localSheetId="4">'pojazdy'!$A$1:$AA$35</definedName>
    <definedName name="_xlnm.Print_Area" localSheetId="3">'śr. trwałe'!#REF!</definedName>
    <definedName name="_xlnm.Print_Area" localSheetId="8">'wykaz dróg'!$A$1:$E$221</definedName>
  </definedNames>
  <calcPr fullCalcOnLoad="1"/>
</workbook>
</file>

<file path=xl/sharedStrings.xml><?xml version="1.0" encoding="utf-8"?>
<sst xmlns="http://schemas.openxmlformats.org/spreadsheetml/2006/main" count="4460" uniqueCount="1322">
  <si>
    <t>wypłacone odszkodowanie</t>
  </si>
  <si>
    <t>ilość szkód</t>
  </si>
  <si>
    <t>FOC        OC ogólna deliktowa</t>
  </si>
  <si>
    <t>FKR        mienie kradzież z włamaniem, rabunek, wandalizm</t>
  </si>
  <si>
    <t>FELKR      sprzęt elektroniczny kradzież</t>
  </si>
  <si>
    <t>FELOG      sprzęt elektroniczny ogień zalanie</t>
  </si>
  <si>
    <t>FOG        mienie huragan powódz</t>
  </si>
  <si>
    <t>FSZYBY     szyby stłuczenie</t>
  </si>
  <si>
    <t>KAC        AC pełne pojazdy osobowe, terenowe i minivany</t>
  </si>
  <si>
    <t>KOC        OC ciężarowe i pozostałe</t>
  </si>
  <si>
    <t>SZKODOWOŚĆ GMINY SOMPOLNO</t>
  </si>
  <si>
    <t>FOG        mienie od ognia i innych zdarzeń losowych</t>
  </si>
  <si>
    <t>KAC        AC ograniczone ciężarowe i pozostałe</t>
  </si>
  <si>
    <t>KAC        AC pełne pojazdy specjalne</t>
  </si>
  <si>
    <t>Komputer</t>
  </si>
  <si>
    <t>Kopiarka cyfrowa</t>
  </si>
  <si>
    <t>Kasa fiskalna</t>
  </si>
  <si>
    <t>place zabaw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</si>
  <si>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</si>
  <si>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</si>
  <si>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</si>
  <si>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</si>
  <si>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</si>
  <si>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</si>
  <si>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</si>
  <si>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</si>
  <si>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</si>
  <si>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</si>
  <si>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</si>
  <si>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</si>
  <si>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</si>
  <si>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</si>
  <si>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</si>
  <si>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</si>
  <si>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</si>
  <si>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</si>
  <si>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</si>
  <si>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</si>
  <si>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</si>
  <si>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</si>
  <si>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</si>
  <si>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</si>
  <si>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</si>
  <si>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</si>
  <si>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</si>
  <si>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</si>
  <si>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</si>
  <si>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</si>
  <si>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</si>
  <si>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</si>
  <si>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</si>
  <si>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</si>
  <si>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</si>
  <si>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</si>
  <si>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</si>
  <si>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</si>
  <si>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Lokalizacja (adres)</t>
  </si>
  <si>
    <t>Zabezpieczenia (znane zabezpieczenia p-poż i przeciw kradzieżowe)</t>
  </si>
  <si>
    <t>1.</t>
  </si>
  <si>
    <t>2.</t>
  </si>
  <si>
    <t xml:space="preserve">nazwa budynku/ budowli 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</si>
  <si>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</si>
  <si>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</si>
  <si>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</si>
  <si>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</si>
  <si>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</si>
  <si>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Tabela nr 6</t>
  </si>
  <si>
    <t>NIP</t>
  </si>
  <si>
    <t>REGON</t>
  </si>
  <si>
    <t>Tabela nr 7</t>
  </si>
  <si>
    <t>powierzchnia użytkowa (w m²)**</t>
  </si>
  <si>
    <t>powierzchnia zabudowy (w m²)*</t>
  </si>
  <si>
    <t>Czy pojazd służy do nauki jazdy? (TAK/NIE)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</si>
  <si>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</si>
  <si>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</si>
  <si>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</si>
  <si>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</si>
  <si>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</si>
  <si>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</si>
  <si>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</si>
  <si>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</si>
  <si>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>Suma ubezpieczenia (wartość odtworzeniowa)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</si>
  <si>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</si>
  <si>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</si>
  <si>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</si>
  <si>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</si>
  <si>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</si>
  <si>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</si>
  <si>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</si>
  <si>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maszyn i urządzeń</t>
  </si>
  <si>
    <t>Urząd Miejski</t>
  </si>
  <si>
    <t>Budynek Urzędu Miejskiego</t>
  </si>
  <si>
    <t>Budynek RATUSZA</t>
  </si>
  <si>
    <t>Budynek gospodarczy</t>
  </si>
  <si>
    <t>Budynek mieszkalny</t>
  </si>
  <si>
    <t>Budynek socjalny-stadion</t>
  </si>
  <si>
    <t xml:space="preserve">Remiza OSP/Dom Ludowy </t>
  </si>
  <si>
    <t>Dom Ludowy + ogrodzenie</t>
  </si>
  <si>
    <t>Oświetlenie uliczne</t>
  </si>
  <si>
    <t>Oświetlenie przy placu Urzędu</t>
  </si>
  <si>
    <t>przystanek autobusowy</t>
  </si>
  <si>
    <t>Budowla przy stadionie</t>
  </si>
  <si>
    <t>Budynek mieszkalny ogrodzenie</t>
  </si>
  <si>
    <t>Budynek przystanek PKS</t>
  </si>
  <si>
    <t>Budynek-Dom Książki</t>
  </si>
  <si>
    <t>wiata</t>
  </si>
  <si>
    <t xml:space="preserve">budynek mieszkalno - użytkowy </t>
  </si>
  <si>
    <t>Fontanna</t>
  </si>
  <si>
    <t>Ogrodzenie zieleniaka</t>
  </si>
  <si>
    <t>budynek magazynu sprzętu rolniczego</t>
  </si>
  <si>
    <t>Ogrodzenie placu</t>
  </si>
  <si>
    <t>Plac zabaw z kompletem urządzeń do zabawy</t>
  </si>
  <si>
    <t>Budynek Domu Ludowego</t>
  </si>
  <si>
    <t>Plac zabaw z urządzeniami</t>
  </si>
  <si>
    <t>2005</t>
  </si>
  <si>
    <t>1968</t>
  </si>
  <si>
    <t>2008</t>
  </si>
  <si>
    <t>11 Listopada 15</t>
  </si>
  <si>
    <t>Plac Wolności 26</t>
  </si>
  <si>
    <t>Spokojna 4</t>
  </si>
  <si>
    <t>ul. Św. Barbary</t>
  </si>
  <si>
    <t xml:space="preserve">Kaliska </t>
  </si>
  <si>
    <t>Lubstów</t>
  </si>
  <si>
    <t>Wierzbie</t>
  </si>
  <si>
    <t>Sycewo</t>
  </si>
  <si>
    <t xml:space="preserve">Nowa Wieś </t>
  </si>
  <si>
    <t>Lubstówek</t>
  </si>
  <si>
    <t>Mąkolno</t>
  </si>
  <si>
    <t>Sompolno</t>
  </si>
  <si>
    <t>Nowa Wieś</t>
  </si>
  <si>
    <t xml:space="preserve">Wierzbie </t>
  </si>
  <si>
    <t>Mostki</t>
  </si>
  <si>
    <t>Przystronie</t>
  </si>
  <si>
    <t>Kolonia Lipiny</t>
  </si>
  <si>
    <t>Zakrzewek</t>
  </si>
  <si>
    <t>Marianowo</t>
  </si>
  <si>
    <t>Racięcice</t>
  </si>
  <si>
    <t>Ośno Górne</t>
  </si>
  <si>
    <t>Zofia</t>
  </si>
  <si>
    <t>Sompolno, Kaliska</t>
  </si>
  <si>
    <t>Sompolno, ul. 11 Listopada</t>
  </si>
  <si>
    <t xml:space="preserve">Kaliska 5 </t>
  </si>
  <si>
    <t>Spokojna 5</t>
  </si>
  <si>
    <t>11 listopada 8a</t>
  </si>
  <si>
    <t>Pac Targowy, ul. 11 Listopada</t>
  </si>
  <si>
    <t>ul. 11 Listopada</t>
  </si>
  <si>
    <t>Sompolno, ul. Kaliska</t>
  </si>
  <si>
    <t>Błonawy</t>
  </si>
  <si>
    <t>ul. ZW Sompolno ZWM</t>
  </si>
  <si>
    <t>Ostrówek 14</t>
  </si>
  <si>
    <t>Zestaw komputerowy Adax Delta</t>
  </si>
  <si>
    <t>Monitor wizyjny Miasta Sompolna</t>
  </si>
  <si>
    <t>Monitor wizyjny Sycewa</t>
  </si>
  <si>
    <t>Zestaw komputerowy</t>
  </si>
  <si>
    <t>Skaner Plustek</t>
  </si>
  <si>
    <t>Dysk zewnetrzny Seagate</t>
  </si>
  <si>
    <t>Drukarka Samsung</t>
  </si>
  <si>
    <t>Skaner komputerowy</t>
  </si>
  <si>
    <t>Serwer DELL R410</t>
  </si>
  <si>
    <t>Komputer Adax THETA X7750</t>
  </si>
  <si>
    <t>Komputer Adax THETA X5000</t>
  </si>
  <si>
    <t>Sieć komputerowa</t>
  </si>
  <si>
    <t>DRUKARKA LASEROWA HP2055DN</t>
  </si>
  <si>
    <t>UPS APC SMART-UPS 1500</t>
  </si>
  <si>
    <t>Drukarka fiskalna POSNET THERMAL LED EJ</t>
  </si>
  <si>
    <t>Macierz dyskowa NETGEAR RNRX 4410</t>
  </si>
  <si>
    <t>Projektor multimedialny + ekran</t>
  </si>
  <si>
    <t>Komputer przenośny Acer</t>
  </si>
  <si>
    <t>Komputer przenośny Toshiba</t>
  </si>
  <si>
    <t>Dyktafon Olympus WS-311</t>
  </si>
  <si>
    <t>Dyktafon Olympus WS-312</t>
  </si>
  <si>
    <t>Aparat cyfrowy Sony A330</t>
  </si>
  <si>
    <t>Laptop DELL Vostro 3700</t>
  </si>
  <si>
    <t>Laptop ASUS 1215N</t>
  </si>
  <si>
    <t>DAF</t>
  </si>
  <si>
    <t>DT-615</t>
  </si>
  <si>
    <t>KMR 0339</t>
  </si>
  <si>
    <t>ciężarowy</t>
  </si>
  <si>
    <t>Star 244</t>
  </si>
  <si>
    <t>Jelcz 008</t>
  </si>
  <si>
    <t>PZ44110746</t>
  </si>
  <si>
    <t>PKNF319</t>
  </si>
  <si>
    <t>Jelcz 005</t>
  </si>
  <si>
    <t>P244LN110328</t>
  </si>
  <si>
    <t>PKNF161</t>
  </si>
  <si>
    <t>Ford</t>
  </si>
  <si>
    <t>Furgon</t>
  </si>
  <si>
    <t>HFOLXXGBFL2PO4719</t>
  </si>
  <si>
    <t>SPECJALNY</t>
  </si>
  <si>
    <t>Żuk</t>
  </si>
  <si>
    <t>A-15</t>
  </si>
  <si>
    <t>PKN7E43</t>
  </si>
  <si>
    <t>A015</t>
  </si>
  <si>
    <t>PKN H601</t>
  </si>
  <si>
    <t>OPEL</t>
  </si>
  <si>
    <t>300-GH</t>
  </si>
  <si>
    <t>K10082569</t>
  </si>
  <si>
    <t>KMP 1223</t>
  </si>
  <si>
    <t>OSOBOWY</t>
  </si>
  <si>
    <t>Star</t>
  </si>
  <si>
    <t>M90</t>
  </si>
  <si>
    <t>SUSM90ZZXF003185</t>
  </si>
  <si>
    <t>PKN EL44</t>
  </si>
  <si>
    <t>Volkswagen Transporter</t>
  </si>
  <si>
    <t>7HC/Z1</t>
  </si>
  <si>
    <t>WV2ZZZ7HZ9H056415</t>
  </si>
  <si>
    <t>PKNLF50</t>
  </si>
  <si>
    <t>osobowy do przewozu osób niepełnosprawnych</t>
  </si>
  <si>
    <t>CORSA</t>
  </si>
  <si>
    <t>WOLOXCF6836014474</t>
  </si>
  <si>
    <t>PKN 7E50</t>
  </si>
  <si>
    <t>Przyczepka</t>
  </si>
  <si>
    <t>Neptun</t>
  </si>
  <si>
    <t>SXE7UDBSE8S000103</t>
  </si>
  <si>
    <t>PKN 38X5</t>
  </si>
  <si>
    <t xml:space="preserve">Skoda </t>
  </si>
  <si>
    <t>Octavia Combi</t>
  </si>
  <si>
    <t>TMBHJ61ZXB2143514</t>
  </si>
  <si>
    <t>PKN 17777</t>
  </si>
  <si>
    <t xml:space="preserve">osobowy </t>
  </si>
  <si>
    <t>21.11.2008</t>
  </si>
  <si>
    <t>11.12.2002</t>
  </si>
  <si>
    <t>09.10.2008</t>
  </si>
  <si>
    <t>10.06.2011</t>
  </si>
  <si>
    <t>x</t>
  </si>
  <si>
    <t>Tabela nr 8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</si>
  <si>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2008 i młodszy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</si>
  <si>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2008 i młodszy</t>
    </r>
  </si>
  <si>
    <t>3. Wykaz monitoringu wizyjnego - system kamer itp. (do 5 lat) - rok 2008 i młodszy</t>
  </si>
  <si>
    <t>14.09.2012</t>
  </si>
  <si>
    <t>13.09.2015</t>
  </si>
  <si>
    <t xml:space="preserve"> 01.01.2013</t>
  </si>
  <si>
    <t xml:space="preserve"> 31.12.2015</t>
  </si>
  <si>
    <t xml:space="preserve"> 02.10.2012</t>
  </si>
  <si>
    <t xml:space="preserve"> 11.05.2013</t>
  </si>
  <si>
    <t xml:space="preserve"> 10.06.2013</t>
  </si>
  <si>
    <t xml:space="preserve"> 09.06.2016</t>
  </si>
  <si>
    <t xml:space="preserve"> 19.09.2012</t>
  </si>
  <si>
    <t xml:space="preserve"> 04.04.2013</t>
  </si>
  <si>
    <t>03.04.2016</t>
  </si>
  <si>
    <t xml:space="preserve"> 21.11.2012</t>
  </si>
  <si>
    <t xml:space="preserve"> 20.11.2016</t>
  </si>
  <si>
    <t>06.07.2013</t>
  </si>
  <si>
    <t>05.07.2016</t>
  </si>
  <si>
    <t>18.02.2013</t>
  </si>
  <si>
    <t>17.02.2016</t>
  </si>
  <si>
    <t>10.06.2013</t>
  </si>
  <si>
    <t>09.06.2016</t>
  </si>
  <si>
    <t>13.06.2013</t>
  </si>
  <si>
    <t>TAK</t>
  </si>
  <si>
    <t>NIE</t>
  </si>
  <si>
    <t>NIE DOTYCZY</t>
  </si>
  <si>
    <t>DOBRYM</t>
  </si>
  <si>
    <t>SIEDZIBA Urzędu</t>
  </si>
  <si>
    <t>siedziba Ośrodka Kultury</t>
  </si>
  <si>
    <t>tak</t>
  </si>
  <si>
    <t>nie</t>
  </si>
  <si>
    <t>1900/2010 remont</t>
  </si>
  <si>
    <t>Przystanek szkolny</t>
  </si>
  <si>
    <t>Belny</t>
  </si>
  <si>
    <t>Stefanowo</t>
  </si>
  <si>
    <t>przystanek szkolny</t>
  </si>
  <si>
    <t>Wiata przystankowa</t>
  </si>
  <si>
    <t>Łagiewniki</t>
  </si>
  <si>
    <t>Grądy</t>
  </si>
  <si>
    <t>Lubstów ul.Jeziorna</t>
  </si>
  <si>
    <t>Lubstów ul. Polna</t>
  </si>
  <si>
    <t>Marcjanki</t>
  </si>
  <si>
    <t>Ośno Dolne</t>
  </si>
  <si>
    <t>Mostki/Piaski</t>
  </si>
  <si>
    <t>4 lokale mieszkaniowe</t>
  </si>
  <si>
    <t>drewniany</t>
  </si>
  <si>
    <t>drewniany pokryty papą</t>
  </si>
  <si>
    <t>2 lokale mieszkaniowe</t>
  </si>
  <si>
    <t xml:space="preserve"> murowane z cegły</t>
  </si>
  <si>
    <t>murowane z cegły</t>
  </si>
  <si>
    <t>drewniane</t>
  </si>
  <si>
    <t>krokwiowy kryty papą</t>
  </si>
  <si>
    <t>przed 1918</t>
  </si>
  <si>
    <t>blachodachówka</t>
  </si>
  <si>
    <t xml:space="preserve">nie </t>
  </si>
  <si>
    <t>1 lokoal mieszkaniowy</t>
  </si>
  <si>
    <t>krokwiowy kryty blachą</t>
  </si>
  <si>
    <t>6 lokali mieszkaniowych</t>
  </si>
  <si>
    <t>3 lokale mieszkaniowe</t>
  </si>
  <si>
    <t>5 lokali mieszkaniowych</t>
  </si>
  <si>
    <t>1918-1944</t>
  </si>
  <si>
    <t>krokwiowy kryty eternitem</t>
  </si>
  <si>
    <t>2 lokale mieszkalne</t>
  </si>
  <si>
    <t>krokwiowy 2spadowy- eternit</t>
  </si>
  <si>
    <t>1 lokal mieszkalny</t>
  </si>
  <si>
    <t>3 lokale mieszkalne</t>
  </si>
  <si>
    <t>krokwiowy kryty papa</t>
  </si>
  <si>
    <t>krokwiowy kryty dachówką</t>
  </si>
  <si>
    <t>Budynek mieszkalno-usługowy + ogrodzenie</t>
  </si>
  <si>
    <t>Ośrodek Zdrowia + mieszkania</t>
  </si>
  <si>
    <t>1971-1978</t>
  </si>
  <si>
    <t>murowane z pustaka</t>
  </si>
  <si>
    <t>żeletowe</t>
  </si>
  <si>
    <t>żelbetowy kryty papą</t>
  </si>
  <si>
    <t>remont 2005</t>
  </si>
  <si>
    <t>żelbetowy</t>
  </si>
  <si>
    <t>stropodach kryty papą</t>
  </si>
  <si>
    <t>6 lokali mieszkalnych 1 użyt</t>
  </si>
  <si>
    <t xml:space="preserve">murowane </t>
  </si>
  <si>
    <t>krokwiowy kryty papą/eternitem</t>
  </si>
  <si>
    <t>stropodach żelbetowy kryty papą</t>
  </si>
  <si>
    <t>murowany z cegły</t>
  </si>
  <si>
    <t>strropodach kryty papą</t>
  </si>
  <si>
    <t>drewniana kryta eternitem/papą</t>
  </si>
  <si>
    <t>drewniany kryty eternitem</t>
  </si>
  <si>
    <t>drewniany kryty papą</t>
  </si>
  <si>
    <t>4 lokale mieszkalne</t>
  </si>
  <si>
    <t>drweniany kryty eternitem</t>
  </si>
  <si>
    <t>drwniany kryty papą</t>
  </si>
  <si>
    <t>krokwiowy kryty papa/eternit</t>
  </si>
  <si>
    <t xml:space="preserve"> użytkowy (udział)</t>
  </si>
  <si>
    <t>płyty kryte papodachówką</t>
  </si>
  <si>
    <t>budynek użytkowy po PKS</t>
  </si>
  <si>
    <t>użytkowy</t>
  </si>
  <si>
    <t>Plac Wolności</t>
  </si>
  <si>
    <t>stropodach żelbetowy kryty papa</t>
  </si>
  <si>
    <t>Nie</t>
  </si>
  <si>
    <t>Tak</t>
  </si>
  <si>
    <t>PKN88GM</t>
  </si>
  <si>
    <t>Budynek użytkowy</t>
  </si>
  <si>
    <t xml:space="preserve">6 lokali mieszkalnych </t>
  </si>
  <si>
    <t>12 lokali mieszkaniowych</t>
  </si>
  <si>
    <t>6 lokali mieszkalnych</t>
  </si>
  <si>
    <t>7 lokali mieszkalnych</t>
  </si>
  <si>
    <t>2 lokale mieszkalne 1 użytkowy</t>
  </si>
  <si>
    <t>Dom Ludowy/magazyn</t>
  </si>
  <si>
    <t>działalność kulturalna</t>
  </si>
  <si>
    <t>Sompolno Plac Wolności</t>
  </si>
  <si>
    <t>Spokojna 3</t>
  </si>
  <si>
    <t>pustaki żużlobetonowe</t>
  </si>
  <si>
    <t>stropodach z płyt korytkowych</t>
  </si>
  <si>
    <t>-</t>
  </si>
  <si>
    <t>krokwiowy kryty blachodach.</t>
  </si>
  <si>
    <t>dobrym</t>
  </si>
  <si>
    <t xml:space="preserve">Budynek mieszkalno-socjalny </t>
  </si>
  <si>
    <t>na stadionie</t>
  </si>
  <si>
    <t>1974/remont2011</t>
  </si>
  <si>
    <t>nie dotyczy</t>
  </si>
  <si>
    <t>remont 2002</t>
  </si>
  <si>
    <t>murowany z pustaków</t>
  </si>
  <si>
    <t>remont 2011</t>
  </si>
  <si>
    <t>stropodach  kryty papą</t>
  </si>
  <si>
    <t>Siedziba MOPS/archiwum</t>
  </si>
  <si>
    <t xml:space="preserve"> dobry</t>
  </si>
  <si>
    <t>1880/rem 2011</t>
  </si>
  <si>
    <t>Świetlica (udział)</t>
  </si>
  <si>
    <t>remont 2005/11</t>
  </si>
  <si>
    <t>remont 2007</t>
  </si>
  <si>
    <t>magazyn</t>
  </si>
  <si>
    <t>Lubstów (były SKR)</t>
  </si>
  <si>
    <t>murowane z pustaków i cegłu</t>
  </si>
  <si>
    <t>konstr. Żelbetowj kryty papą</t>
  </si>
  <si>
    <t>lokale mieszkalne</t>
  </si>
  <si>
    <t>drewniany pokryty eternitem</t>
  </si>
  <si>
    <t>siedziba MGBP</t>
  </si>
  <si>
    <t>Piotrkowska 8</t>
  </si>
  <si>
    <t xml:space="preserve">Wiaty </t>
  </si>
  <si>
    <t>dla zwierząt</t>
  </si>
  <si>
    <t>Plac targowy ul. 11 Listopada</t>
  </si>
  <si>
    <t>konstrukcja metalowa</t>
  </si>
  <si>
    <t xml:space="preserve"> płaski  kryty blachą</t>
  </si>
  <si>
    <t>budynek socjalny targowica</t>
  </si>
  <si>
    <t>Plac Targowy ul. 11 Listopada</t>
  </si>
  <si>
    <t>Budynek mieszkalny + ogrodzenie</t>
  </si>
  <si>
    <t>Ogrodzenie placu targowego</t>
  </si>
  <si>
    <t>Ogrodzenie boiska</t>
  </si>
  <si>
    <t>lokale mieszkalne + świetlica</t>
  </si>
  <si>
    <t>2010 remont kapit.</t>
  </si>
  <si>
    <t>Gimnazjalna 2</t>
  </si>
  <si>
    <t>działalność sportowa</t>
  </si>
  <si>
    <t>2010 przebudowa</t>
  </si>
  <si>
    <t>2002 remont kapit.</t>
  </si>
  <si>
    <t>Morcianki</t>
  </si>
  <si>
    <t>Sompolno,Biele, Mostki, Młynek,Belny, Mąkolno, Jaźwiny, Lubstów, Racięcice, Janowice, Sompolinek, Bronisława, Lubstówek, Paprocin</t>
  </si>
  <si>
    <t>Lubstów, Kościelna 13</t>
  </si>
  <si>
    <t xml:space="preserve">2002 remont </t>
  </si>
  <si>
    <t>budynek zaplecza socjalno-technicznego+ wiata</t>
  </si>
  <si>
    <t xml:space="preserve">Wielofunkcyjne boisko </t>
  </si>
  <si>
    <t>Witacze drogowe</t>
  </si>
  <si>
    <t>Sompolno, Paprocin, Ośno Dolne, Jesionka</t>
  </si>
  <si>
    <t>Kocioł CO</t>
  </si>
  <si>
    <t>Lubstów, ul. Jeziorna 7</t>
  </si>
  <si>
    <t xml:space="preserve"> Plac Wolności 26</t>
  </si>
  <si>
    <t>płyty kanałowe</t>
  </si>
  <si>
    <t>stropodach prefabrykowany</t>
  </si>
  <si>
    <t xml:space="preserve">murowane z pustaków </t>
  </si>
  <si>
    <t>murowane z el, betonowych</t>
  </si>
  <si>
    <t xml:space="preserve">6szt metalowe </t>
  </si>
  <si>
    <t>Urządzenie wielofunkcyjne Samsung</t>
  </si>
  <si>
    <t>zestaw komputerowy</t>
  </si>
  <si>
    <t>Zestaw komputeroey ADAX THETA A5250</t>
  </si>
  <si>
    <t>Zestaw komputerowy ADAX THETA A5250</t>
  </si>
  <si>
    <t>zestaw komputerowy ADAX THETA A5250</t>
  </si>
  <si>
    <t>zestaw komputerowy Lenovo</t>
  </si>
  <si>
    <t xml:space="preserve">666-10-04-386 </t>
  </si>
  <si>
    <t>000531097</t>
  </si>
  <si>
    <t>84.11</t>
  </si>
  <si>
    <t>administracja samorządowa</t>
  </si>
  <si>
    <t>Kserokopiarka Konika minolta</t>
  </si>
  <si>
    <t>VIESSMAN</t>
  </si>
  <si>
    <t>130KW</t>
  </si>
  <si>
    <t>SKAM</t>
  </si>
  <si>
    <t>7KW</t>
  </si>
  <si>
    <t>90KW</t>
  </si>
  <si>
    <t>ALFA 100</t>
  </si>
  <si>
    <t>100KW</t>
  </si>
  <si>
    <t>Kocioł CO ekogroszek</t>
  </si>
  <si>
    <t>Kocioł CO olejowy</t>
  </si>
  <si>
    <t>DOMINO PS/FOKUS</t>
  </si>
  <si>
    <t>150KW</t>
  </si>
  <si>
    <t>22/2P-05/0312</t>
  </si>
  <si>
    <t>Kazubek</t>
  </si>
  <si>
    <t>1513 N7317002914</t>
  </si>
  <si>
    <t>VITOLA-COMFERRAL</t>
  </si>
  <si>
    <t>Kolejowa 7A</t>
  </si>
  <si>
    <t>Budynek mieszkalno-użytkowy+ gospodarczy</t>
  </si>
  <si>
    <t xml:space="preserve">murowany </t>
  </si>
  <si>
    <t>b. DOBRYM</t>
  </si>
  <si>
    <t>B. DOBRYM</t>
  </si>
  <si>
    <t>B. Dobrym</t>
  </si>
  <si>
    <t>Murowane zcegły</t>
  </si>
  <si>
    <t>drewniana kryta blachą</t>
  </si>
  <si>
    <t>Zespół Szkolno - Przedszkolny nr 1</t>
  </si>
  <si>
    <t>Budynek szkolny I</t>
  </si>
  <si>
    <t>1994</t>
  </si>
  <si>
    <t>2 szt. drzwi wejściowych do budynku ( metalowych przeszklonych) wyposażonych w podwójne zamki typu Yale. Jedno pomieszczenie (kasa) - drzwi wewnetrzne oraz okno - okratowane. W/w pomieszczenie znajduje się na parterze budynku. W budynku znajduje się 6 hydrantów oraz 6 gaśnic proszkowych. Budynek dozorowany (dozór pracowniczy) w godz. 22:00 - 6:00.</t>
  </si>
  <si>
    <t>ul. Kaliska 39, 62-610 Sompolno</t>
  </si>
  <si>
    <t>z bloczków betonowych</t>
  </si>
  <si>
    <t>z prefabrykowanych płyt żelb.</t>
  </si>
  <si>
    <t>konstrukcja stalowa pokryta płytami blachy dachówkopodobnej</t>
  </si>
  <si>
    <t>Budynek szkolny II</t>
  </si>
  <si>
    <t>1998</t>
  </si>
  <si>
    <t>3 szt. drzwi wejściowych ( 2 szt. metalowych przeszklonych, 1 drewniane) wyposażonych w podwójne zamki typu Yale. Jedno pomieszczenie (pracownia internetowa szkoły podstawowej) posiada okratowane okna i okratowane drzwi wewnętrzne  oraz alarm z sygnalizacją dzwiękową i funkcją powiadamiania policji. W/w pomieszczenie znajduje się na piętrze budynku. W budynku zlokalizowane są 2 hydranty i 5 gaśnic proszkowych. Budynek dozorowany (dozór pracowniczy) w godz. 22:00-6:00.</t>
  </si>
  <si>
    <t>1580,9</t>
  </si>
  <si>
    <t xml:space="preserve">SALA GIMNASTYCZNA </t>
  </si>
  <si>
    <t>1972</t>
  </si>
  <si>
    <t>2 szt. drzwi wejściowych do budynku ( metalowych przeszklonych) wyposażonych w podwójne zamki typu Yale, w tym jedne (zewnetrzne od pracowni informatycznej) - okratowane. W pomieszczeniu informatyki 5 okien okratowanych. W/w pomieszczenie znajduje się na parterze budynku i zabezpieczone jest alarmem o sygnale akustycznym i z funkcją powiadamiania policji.Zabezpieczenie p/poż. - 4 gaśnice proszkowe. Budynek dozorowany (dozór pracowniczy) w godz. 22:00 - 6:00.</t>
  </si>
  <si>
    <t>780,19</t>
  </si>
  <si>
    <t>2004</t>
  </si>
  <si>
    <t>3 szt. drzwi wejściowych ( metalowych przeszklonych) wyposazonych w podwójne zamki typu Yale. W budynku zlokalizowane są 3 hydranty i 3 gaśnice proszkowe. Budynek dozorowany (dozór pracowniczy) w godz. 22:00-6:00.</t>
  </si>
  <si>
    <t>999,1</t>
  </si>
  <si>
    <t>Budynek przedszkola</t>
  </si>
  <si>
    <t>1992</t>
  </si>
  <si>
    <t>6 drzwi wejściowych (drewnianych) oraz 5 drzwi balkonowych (drewnianych przeszklonych) zaopatrzonych w 1 zamek typu Yale. W budynku znajduja się 2 hydranty oraz 6 gasnic.</t>
  </si>
  <si>
    <t>ul. Kaliska 37, 62-610 Sompolno</t>
  </si>
  <si>
    <t>pustaki ceramiczne</t>
  </si>
  <si>
    <t>z płyt dachowych korytkowych</t>
  </si>
  <si>
    <t>1096,1</t>
  </si>
  <si>
    <t>921,3</t>
  </si>
  <si>
    <t>Podjazd dla niepełnosprawnych SP</t>
  </si>
  <si>
    <t>2007</t>
  </si>
  <si>
    <t>ul. Kaliska, 62-610 Sompolno</t>
  </si>
  <si>
    <t>Ekrany osłonowe na boisku</t>
  </si>
  <si>
    <t>Sufit podwieszany w Sali gimnastycznej</t>
  </si>
  <si>
    <t>Wymiana okien i drzwi wejściowych Przedszkola w Sompolnie</t>
  </si>
  <si>
    <t>Chodnik wokół przedszkola</t>
  </si>
  <si>
    <t>Plac zabaw przy przedszkolu</t>
  </si>
  <si>
    <t>Kompleks sportowy ORLIK</t>
  </si>
  <si>
    <t>Zespół Szkolno - Przedszkolny nr 2 w Lubstowie</t>
  </si>
  <si>
    <t xml:space="preserve">Przedszkole </t>
  </si>
  <si>
    <t>20 szt. gaśnic proszkowych, 10 szt. hydrantów wewnętrznych+ 1 zewnętrzny, 3 systemy alarmowe, kraty na oknach piwnica (archiwum), parter (gabinet dyrektora, sekretariat, pracownia komputerowa), I pietro (biblioteka)</t>
  </si>
  <si>
    <t>Lubstów,ul.Kościelna 1A</t>
  </si>
  <si>
    <t>Szkoła Podstawowa</t>
  </si>
  <si>
    <t>Marianowo 9,62-610 Sompolno</t>
  </si>
  <si>
    <t>Gimnazjum</t>
  </si>
  <si>
    <t>Sala gimnastyczna</t>
  </si>
  <si>
    <t xml:space="preserve">Ogrodzenie </t>
  </si>
  <si>
    <t>Chodniki</t>
  </si>
  <si>
    <t>Doły gnilne</t>
  </si>
  <si>
    <t>Zespół Szkół nr 3 w Mąkolnie</t>
  </si>
  <si>
    <t>BUDYNEK SZKOŁY</t>
  </si>
  <si>
    <t>MĄKOLNO UL.SZKOLNA 31</t>
  </si>
  <si>
    <t>SALA GIMNASTYCZNA + KOTŁOWNIA</t>
  </si>
  <si>
    <t xml:space="preserve">kraty na drzwiach w nowej pracowni komp </t>
  </si>
  <si>
    <t>OŚNO GÓRNE 2</t>
  </si>
  <si>
    <t>OGRODZENIE SIATKOWE</t>
  </si>
  <si>
    <t>i na piętrze od wewnątrz; czujnik alarmu</t>
  </si>
  <si>
    <t>Miejsko - Gminna Biblioteka Publiczna</t>
  </si>
  <si>
    <t xml:space="preserve">budynek biblioteki  </t>
  </si>
  <si>
    <t>1976</t>
  </si>
  <si>
    <t>gaśnica proszkowa - 1 szt.</t>
  </si>
  <si>
    <t>Miejsko - Gminny Ośrodek Kultury</t>
  </si>
  <si>
    <t>Świetlica sołecka w Mostkach</t>
  </si>
  <si>
    <t>Mostki, 62-610 Sompolno</t>
  </si>
  <si>
    <t>Przedsiębiorstwo Usług Komunalnych</t>
  </si>
  <si>
    <t>budynek biurowy</t>
  </si>
  <si>
    <t>14szt. gaśnic, 9 hydrantów, okratowany parter - zamki antywłamaniowe, dozór pracowniczy, systemy alarmowe</t>
  </si>
  <si>
    <t>Piotrowska 39</t>
  </si>
  <si>
    <t>cegła</t>
  </si>
  <si>
    <t>prefabrykat Dz-3</t>
  </si>
  <si>
    <t>stropodach,papa</t>
  </si>
  <si>
    <t>dobry</t>
  </si>
  <si>
    <t>budynek gospodarczy</t>
  </si>
  <si>
    <t>pustak żelbetowy</t>
  </si>
  <si>
    <t>żelbetonowy</t>
  </si>
  <si>
    <t>dostateczny</t>
  </si>
  <si>
    <t>dzierżawy:</t>
  </si>
  <si>
    <t>oczyszczalnia ścieków</t>
  </si>
  <si>
    <t>św. Barbary Sompolno</t>
  </si>
  <si>
    <t>­</t>
  </si>
  <si>
    <t>stropodach</t>
  </si>
  <si>
    <t>zły</t>
  </si>
  <si>
    <t>przepompownia ścieków</t>
  </si>
  <si>
    <t>Osiedle 500 lecia, ul. Brzozowa Sompolno</t>
  </si>
  <si>
    <t>Błankowa</t>
  </si>
  <si>
    <t>hydrofornia</t>
  </si>
  <si>
    <t>prefabrykat</t>
  </si>
  <si>
    <t>Biele</t>
  </si>
  <si>
    <t>bloczki betonowe</t>
  </si>
  <si>
    <t>kontener (sanitariat)</t>
  </si>
  <si>
    <t>11 listopada 3 (Tragowisko Miejskie)</t>
  </si>
  <si>
    <t>kontener (socjalny dla pracownika)</t>
  </si>
  <si>
    <t>budynek socjalny</t>
  </si>
  <si>
    <t>Oczyszczalnia, ul. Błankowa</t>
  </si>
  <si>
    <t>pustaki</t>
  </si>
  <si>
    <t>magazyn surowców wtórnych</t>
  </si>
  <si>
    <t>Piotrkowska 39</t>
  </si>
  <si>
    <t>konstrukcja stalowa,pokrycie płytami ISOTHERM</t>
  </si>
  <si>
    <t>bardzo dobry</t>
  </si>
  <si>
    <t>kontener sanitarny</t>
  </si>
  <si>
    <t>11 listopada  (Tragowisko Gminne)</t>
  </si>
  <si>
    <t>wiata dla zwierząt</t>
  </si>
  <si>
    <t>blacha lakierowana</t>
  </si>
  <si>
    <t>zestaw koputerowy 11 szt.</t>
  </si>
  <si>
    <t>notebook</t>
  </si>
  <si>
    <t>tablica interaktywna</t>
  </si>
  <si>
    <t>laptop</t>
  </si>
  <si>
    <t>Monitoring wewnętrzny i zewnętrzny</t>
  </si>
  <si>
    <t>Stacjonarny zestaw komp. Używany 10 szt.</t>
  </si>
  <si>
    <t>Zestaw komputerowy 10 szt.</t>
  </si>
  <si>
    <t>kserokopiarka</t>
  </si>
  <si>
    <t>zestawy komputerowe - 2 szt</t>
  </si>
  <si>
    <t>Kserokopiarka Nashuatec3545 Afico</t>
  </si>
  <si>
    <t>Zestaw komputerowy SPEED A5.2 2 GB HDD 250 GB, LCD 19""</t>
  </si>
  <si>
    <t>Zestaw komputerowy SPEED A5.2 2 GB HDD 250 GB, LCD 22"</t>
  </si>
  <si>
    <t>Scaner HP  G4050</t>
  </si>
  <si>
    <t>Drukarka Canon iX7000 A3</t>
  </si>
  <si>
    <t>Miejsko - Gminny Ośrodek Pomocy Społecznej</t>
  </si>
  <si>
    <t>zestaw komputerowy Pro-sysko</t>
  </si>
  <si>
    <t>komputer ADAX zestaw</t>
  </si>
  <si>
    <t>Monitor LG</t>
  </si>
  <si>
    <t>notebook Asus - zestaw</t>
  </si>
  <si>
    <t>notebook Asus 5 szt.</t>
  </si>
  <si>
    <t>Projektor SONY</t>
  </si>
  <si>
    <t>notebook SONY</t>
  </si>
  <si>
    <t>notebook ACER</t>
  </si>
  <si>
    <t>notebook TOSHIBA</t>
  </si>
  <si>
    <t>aparat cyfrowy Olympus</t>
  </si>
  <si>
    <t>projektor Vivitek</t>
  </si>
  <si>
    <t>laptop R530</t>
  </si>
  <si>
    <t>Urządzenie wielofunkcyjne HP</t>
  </si>
  <si>
    <t>Zestaw komputerowy PC Factory</t>
  </si>
  <si>
    <t>Drukarka Ml-1640</t>
  </si>
  <si>
    <t>Drukarka Samsung Ml-1630</t>
  </si>
  <si>
    <t>Komputer Windows Home</t>
  </si>
  <si>
    <t>Detektor wielogazowy Mulipro</t>
  </si>
  <si>
    <t>Notebook Toshiba</t>
  </si>
  <si>
    <t>Notebook Acer</t>
  </si>
  <si>
    <t>Komputer Psion</t>
  </si>
  <si>
    <t>Nazwa środka trwałego</t>
  </si>
  <si>
    <t>Wartość w zł</t>
  </si>
  <si>
    <t>HYDROFORNIE</t>
  </si>
  <si>
    <t>1.Zbiorniki technologiczne /filtry,aeratory,hydrofory/</t>
  </si>
  <si>
    <t>- Biele</t>
  </si>
  <si>
    <t>-Mostki</t>
  </si>
  <si>
    <t>-Marianowo</t>
  </si>
  <si>
    <t>-Lubstów</t>
  </si>
  <si>
    <t>2.Sprężarki</t>
  </si>
  <si>
    <t>-Biele</t>
  </si>
  <si>
    <t>3.Zestawy pompowe</t>
  </si>
  <si>
    <t>4.Chlorator</t>
  </si>
  <si>
    <t xml:space="preserve">5.Rozdzielnica główna </t>
  </si>
  <si>
    <t>6.Rozdzielnice technologiczne</t>
  </si>
  <si>
    <t>7.Ogrodzenia</t>
  </si>
  <si>
    <t>8.oczyszczalnia ścieków Błankowa</t>
  </si>
  <si>
    <t>-reaktor</t>
  </si>
  <si>
    <t>-dmuchawy</t>
  </si>
  <si>
    <t>-stacja odwadniania osadu</t>
  </si>
  <si>
    <t>-agregat prądotwórczy</t>
  </si>
  <si>
    <t>-ogrodzenia</t>
  </si>
  <si>
    <t>9.oczyszczalnia ścieków Mąkolno</t>
  </si>
  <si>
    <t>-ogrodzenie</t>
  </si>
  <si>
    <t>10.Szafy sterownicze- przepompownie</t>
  </si>
  <si>
    <t>-ul.Kolejowa</t>
  </si>
  <si>
    <t>-ul.Koscielna</t>
  </si>
  <si>
    <t>-ul.Zielona</t>
  </si>
  <si>
    <t>-ul.św.Barbary</t>
  </si>
  <si>
    <t>-ul.Cmentarna</t>
  </si>
  <si>
    <t>-ul.Kwiatowa</t>
  </si>
  <si>
    <t>-ul.Kaliska</t>
  </si>
  <si>
    <t>11.Ogrodzenie oczyszczalnia Brzozowa</t>
  </si>
  <si>
    <t>12.Ogrodzenie oczyszczalnia św.Barbary</t>
  </si>
  <si>
    <t>13.Hydrofornia Lubstów</t>
  </si>
  <si>
    <t>-odsuszacz powietrza</t>
  </si>
  <si>
    <t>14. Gilotyna do kostki</t>
  </si>
  <si>
    <t>15.chwytak do krawężników BZ45-430</t>
  </si>
  <si>
    <t>16.Chwytak do krawężników BVZ</t>
  </si>
  <si>
    <t>17.Zagęszczrka  silnik Honda</t>
  </si>
  <si>
    <t>18.Płyta miękka</t>
  </si>
  <si>
    <t>19.Chwytak do psów kpl.</t>
  </si>
  <si>
    <t>20.Cliper</t>
  </si>
  <si>
    <t>21.pojemniki na mieszankę solno-piaskową – 4 szt.</t>
  </si>
  <si>
    <t>22.aplikator do strzykawek- broń palna</t>
  </si>
  <si>
    <t>razem</t>
  </si>
  <si>
    <t>62-610 Sompolno, ul. Gimnazjalna 2a</t>
  </si>
  <si>
    <t>Fiat</t>
  </si>
  <si>
    <t>Doblo</t>
  </si>
  <si>
    <t>ZFA22300005490304</t>
  </si>
  <si>
    <t>PKN05088</t>
  </si>
  <si>
    <t>osobowy</t>
  </si>
  <si>
    <t>09-02-2007</t>
  </si>
  <si>
    <t>10.06.2012</t>
  </si>
  <si>
    <t>Immobilaizer</t>
  </si>
  <si>
    <t>Lublin</t>
  </si>
  <si>
    <t>PKN 13895</t>
  </si>
  <si>
    <t>gps</t>
  </si>
  <si>
    <t>Star - Vuko</t>
  </si>
  <si>
    <t>1142 CF/SM</t>
  </si>
  <si>
    <t>PKN L301</t>
  </si>
  <si>
    <t>ciężarowy specjalny</t>
  </si>
  <si>
    <t>FORD</t>
  </si>
  <si>
    <t>TRANSIT</t>
  </si>
  <si>
    <t>WFOLXXGB VLNY64351</t>
  </si>
  <si>
    <t>PKN 5K61</t>
  </si>
  <si>
    <t xml:space="preserve">CIĄGNIK </t>
  </si>
  <si>
    <t>URSUS 3512</t>
  </si>
  <si>
    <t>KNT 7974</t>
  </si>
  <si>
    <t>rolniczy</t>
  </si>
  <si>
    <t>KNT 7975</t>
  </si>
  <si>
    <t>PRZYCZEPA</t>
  </si>
  <si>
    <t>T-169</t>
  </si>
  <si>
    <t>KMZ 3878</t>
  </si>
  <si>
    <t>rol. Ciężarowa</t>
  </si>
  <si>
    <t>MTZ 82</t>
  </si>
  <si>
    <t>00847U</t>
  </si>
  <si>
    <t>PKN 79UT</t>
  </si>
  <si>
    <t>SAM SAM VUKO</t>
  </si>
  <si>
    <t>WX2400674</t>
  </si>
  <si>
    <t>PKN 0349</t>
  </si>
  <si>
    <t>Specjalny</t>
  </si>
  <si>
    <t>2881/92</t>
  </si>
  <si>
    <t>KMZ 8564</t>
  </si>
  <si>
    <t>MAN ŚMIECIARKA</t>
  </si>
  <si>
    <t xml:space="preserve">26343 EVI-KO </t>
  </si>
  <si>
    <t>WMAT080219M223039</t>
  </si>
  <si>
    <t>PKN 47S5</t>
  </si>
  <si>
    <t>MAN</t>
  </si>
  <si>
    <t>19372</t>
  </si>
  <si>
    <t>WMAF017430M127521</t>
  </si>
  <si>
    <t>PKN 4NL7</t>
  </si>
  <si>
    <t>Volkswagen</t>
  </si>
  <si>
    <t>Transporter 7H</t>
  </si>
  <si>
    <t>WVZZZ7HZ8H010539</t>
  </si>
  <si>
    <t>PKN 2SE1</t>
  </si>
  <si>
    <t xml:space="preserve"> Catapiler</t>
  </si>
  <si>
    <t>Kop. ładow. CAT 424D</t>
  </si>
  <si>
    <t>BGP01458</t>
  </si>
  <si>
    <t>Sompolno, ul. Piotrkowska 8</t>
  </si>
  <si>
    <t>Lubstów, ul. Cmentarna 2</t>
  </si>
  <si>
    <t>system alarmowy</t>
  </si>
  <si>
    <t>L.p.</t>
  </si>
  <si>
    <t>Nazwa jednostki</t>
  </si>
  <si>
    <t>PKD</t>
  </si>
  <si>
    <t>Rodzaj prowadzonej działalności (opisowo)</t>
  </si>
  <si>
    <t>Liczba pracowników</t>
  </si>
  <si>
    <t>Liczba uczniów/ wychowanków/ pensjonariuszy</t>
  </si>
  <si>
    <t>Miejsko-Gminny Ośrodek Kultury</t>
  </si>
  <si>
    <t>666-001-30-29</t>
  </si>
  <si>
    <t>9004Z</t>
  </si>
  <si>
    <t>666-00-03-887</t>
  </si>
  <si>
    <t>3600Z</t>
  </si>
  <si>
    <t>rozprowadzanie wody,wywóz nieczystości</t>
  </si>
  <si>
    <t>Zespół Szkolno-Przedszkolny Nr 1 w Sompolnie</t>
  </si>
  <si>
    <t>Zespół Szkolno-Przedszkolny Nr 2 w Lubstowie</t>
  </si>
  <si>
    <t>Miejsko-Gminna Biblioteka Publiczna w Sompolnie</t>
  </si>
  <si>
    <t>Zespół Szkół Nr 3 w Mąkolnie</t>
  </si>
  <si>
    <t>RAZEM:</t>
  </si>
  <si>
    <t>sprzęt stacjonarny</t>
  </si>
  <si>
    <t>sprzęt przenośny</t>
  </si>
  <si>
    <t>monitoring wizyjny</t>
  </si>
  <si>
    <t>Urząd Miasta</t>
  </si>
  <si>
    <t>Jednostka</t>
  </si>
  <si>
    <t>Urządzenia i wyposażenie</t>
  </si>
  <si>
    <t>W tym zbiory bibioteczne</t>
  </si>
  <si>
    <t>Zespół nr 3 w Mąkolnie</t>
  </si>
  <si>
    <t>Wykaz urządzeń i wyposażenia</t>
  </si>
  <si>
    <t>razem:</t>
  </si>
  <si>
    <t>środki obrotowe</t>
  </si>
  <si>
    <t>Zespół Szkolno Przedszkolny nr 1 w Sompolnie</t>
  </si>
  <si>
    <t>Zespół Szkolno Przedszkolny nr 2 w Lubstowie</t>
  </si>
  <si>
    <t>Przedsiębiorstwo Usług Komunalnych *</t>
  </si>
  <si>
    <t xml:space="preserve">Przedsiębiorstwo Usług Komunalnych </t>
  </si>
  <si>
    <r>
      <t>*       </t>
    </r>
    <r>
      <rPr>
        <b/>
        <sz val="10"/>
        <rFont val="Arial"/>
        <family val="2"/>
      </rPr>
      <t>dzierżawione  środki trwałe</t>
    </r>
  </si>
  <si>
    <t>1930/adaptacja 2006</t>
  </si>
  <si>
    <t>kubatura (w m³)***</t>
  </si>
  <si>
    <t>ROK</t>
  </si>
  <si>
    <t>Ryzyko</t>
  </si>
  <si>
    <t>drewniany kryty dachówką</t>
  </si>
  <si>
    <t>drewniany kryty blachą</t>
  </si>
  <si>
    <t>stropodach kryty blachą</t>
  </si>
  <si>
    <t>Pustaki ceramiczne</t>
  </si>
  <si>
    <t>płatowo-kleszczowa z blachą dachówkopodobną</t>
  </si>
  <si>
    <t>brak</t>
  </si>
  <si>
    <t>557,3</t>
  </si>
  <si>
    <t>476,4</t>
  </si>
  <si>
    <t>2193,3</t>
  </si>
  <si>
    <t>655,1</t>
  </si>
  <si>
    <t>1643,0</t>
  </si>
  <si>
    <t>7143,2</t>
  </si>
  <si>
    <t>cegła kratówka</t>
  </si>
  <si>
    <t>stropodach wentylowany</t>
  </si>
  <si>
    <t>dach dwuspadowy przykryty blachą</t>
  </si>
  <si>
    <t>644,2</t>
  </si>
  <si>
    <t>2632,0</t>
  </si>
  <si>
    <t>337,1</t>
  </si>
  <si>
    <t>869,6</t>
  </si>
  <si>
    <t>3502,0</t>
  </si>
  <si>
    <t>2763,8</t>
  </si>
  <si>
    <t>911,6</t>
  </si>
  <si>
    <t>płyty dachowe korytkowe,pokryte blachą</t>
  </si>
  <si>
    <t>800,5</t>
  </si>
  <si>
    <t>7920,8</t>
  </si>
  <si>
    <t>płyty dachowe korytkowe,pokryte papą</t>
  </si>
  <si>
    <t>3869,5</t>
  </si>
  <si>
    <t>Bloczki żwirobetonowe na zaprawie cementowej</t>
  </si>
  <si>
    <t>płyty dachowe,korytkowe pokryte papą asfaltową na lepiku</t>
  </si>
  <si>
    <t>647,14</t>
  </si>
  <si>
    <t>1106,6</t>
  </si>
  <si>
    <t xml:space="preserve">ul. Cmentarna,Lubstów </t>
  </si>
  <si>
    <t>dostatecznym</t>
  </si>
  <si>
    <t>cał.162</t>
  </si>
  <si>
    <t>całość 134</t>
  </si>
  <si>
    <t>całość 376</t>
  </si>
  <si>
    <t>całość 190</t>
  </si>
  <si>
    <t>całość 683</t>
  </si>
  <si>
    <t>cał.161</t>
  </si>
  <si>
    <t>cał 665</t>
  </si>
  <si>
    <t>cał.203</t>
  </si>
  <si>
    <t>całość 143</t>
  </si>
  <si>
    <t>całość 359</t>
  </si>
  <si>
    <t>cał.222</t>
  </si>
  <si>
    <t>całość 844</t>
  </si>
  <si>
    <t>cał. 251,42</t>
  </si>
  <si>
    <t>cał. 1156</t>
  </si>
  <si>
    <t>t</t>
  </si>
  <si>
    <t>całość 358</t>
  </si>
  <si>
    <t>cał.172,40</t>
  </si>
  <si>
    <t>cał.689</t>
  </si>
  <si>
    <t>drewniany pokrytypapą</t>
  </si>
  <si>
    <t>cał.218,40</t>
  </si>
  <si>
    <t>cał1419</t>
  </si>
  <si>
    <t>cał.127,50</t>
  </si>
  <si>
    <t>cał.830</t>
  </si>
  <si>
    <t>cał.506</t>
  </si>
  <si>
    <t>cał.1735</t>
  </si>
  <si>
    <t>cał.218,20</t>
  </si>
  <si>
    <t>cał.938</t>
  </si>
  <si>
    <t>cał.201,50</t>
  </si>
  <si>
    <t>cał.1190</t>
  </si>
  <si>
    <t>cał.189,10</t>
  </si>
  <si>
    <t>cał. 1058</t>
  </si>
  <si>
    <t>cał.320</t>
  </si>
  <si>
    <t>cał.1446</t>
  </si>
  <si>
    <t>czy na poddaszu są składkowane materiały palne? /TAK/NIE/NIE DOTYCZY (brak poddasza)/</t>
  </si>
  <si>
    <r>
      <t>Opis stanu technicznego budynku wg poniższych elementów budynku (</t>
    </r>
    <r>
      <rPr>
        <sz val="10"/>
        <rFont val="Arial"/>
        <family val="2"/>
      </rPr>
      <t xml:space="preserve">PROSZĘ WYBRAĆ: </t>
    </r>
    <r>
      <rPr>
        <b/>
        <i/>
        <sz val="10"/>
        <rFont val="Arial"/>
        <family val="2"/>
      </rPr>
      <t xml:space="preserve">bardzo doby, dobry, dosteczny, zły (do remontu) lub nie dotyczy </t>
    </r>
    <r>
      <rPr>
        <sz val="10"/>
        <rFont val="Arial"/>
        <family val="2"/>
      </rPr>
      <t>(element budyku nie występuje)</t>
    </r>
  </si>
  <si>
    <t>20 szt. gasnic proszkowych i 1 śniegowa, 11 hydrantów, 1 alarm i 12 czujników, 11 krat na oknach w piwnicy, gdzie znajduje się stołówka szkolna oraz kraty w 3 oknach na I puiętrze w pracowni informatycznej, 4 drzwi wejściowe, w tym 2 podwójne i 8 drzwi ewakuacyjnych, 21 zamków patentowych, urządzenia alarmowe obejmują budynek Gimnazjum, sygnalizacja: świetlna i dźwiękowa, sygnalizatory znajdują się w budynku i na zewnątrz, jest powiadomienie do policji, dozór pracowniczy w godzinach od 7.00 do 17.00</t>
  </si>
  <si>
    <t>zabezpieczenia
(znane zabiezpieczenia p-poż i przeciw kradzieżowe) (2)</t>
  </si>
  <si>
    <t>Garaże murowane - 96 szt</t>
  </si>
  <si>
    <t>pow. Mieszkań 229,8</t>
  </si>
  <si>
    <t>Ogrodowa (dz.983/6)</t>
  </si>
  <si>
    <t>Plac Wolności 13, Krótka 2(dz.1487)</t>
  </si>
  <si>
    <t>Mąkolno, ul. Szkolna 25 (dz.190/2)</t>
  </si>
  <si>
    <t>Plac Wolności 17 (dz.1061/1)</t>
  </si>
  <si>
    <t>Plac Wolności 1(dz. 1041)</t>
  </si>
  <si>
    <t>11-go Listopada 26 (dz.477/3)</t>
  </si>
  <si>
    <t>11-go Listopada 19 (dz.566/2)</t>
  </si>
  <si>
    <t>11-go Listopada 14 (dz.484/3)</t>
  </si>
  <si>
    <t>11-go Listopada 10 (dz.489)</t>
  </si>
  <si>
    <t>11-go Listopada 3 (dz.586/13)</t>
  </si>
  <si>
    <t>Piotrkowska 19 (dz.533/4)</t>
  </si>
  <si>
    <t>Piotrkowska 13 (dz.1011/3)</t>
  </si>
  <si>
    <t>Piotrkowska 11 (dz.1012)</t>
  </si>
  <si>
    <t>Piotrkowska 6 (dz.1036)</t>
  </si>
  <si>
    <t>Kolejowa 6 (dz.1093)</t>
  </si>
  <si>
    <t>Kolejowa 3 (dz.1071,1069/3)</t>
  </si>
  <si>
    <t>Warszawska 16 (dz.1102/2)</t>
  </si>
  <si>
    <t>Kaliska 5 (dz.1058)</t>
  </si>
  <si>
    <t>Spokojna 4 (dz.522/5)</t>
  </si>
  <si>
    <t>Błankowa 3A (dz.1488)</t>
  </si>
  <si>
    <t>Plac Wolności 2 (dz.1042/2)</t>
  </si>
  <si>
    <t>Wierzbie 43 (dz.376/4)</t>
  </si>
  <si>
    <t>Wierzbie 47 (dz.377/4,377/3)</t>
  </si>
  <si>
    <t>Nowa Wieś 46 (dz.222/1)</t>
  </si>
  <si>
    <t>Ośno Górne 7 (dz.54/7)</t>
  </si>
  <si>
    <t>Ośno Górne 2 (dz.198)</t>
  </si>
  <si>
    <t>Lubstów, Jeziorna 16 (dz.199/2)</t>
  </si>
  <si>
    <t>Lubstów Jeziorna 7 (dz.201/4)</t>
  </si>
  <si>
    <t>Lubstów, Jeziorna 9 (dz.201/6)</t>
  </si>
  <si>
    <t>Lubstów, Koscielna 13 (dz.193/1)</t>
  </si>
  <si>
    <t>Lubstów, Kościelna 8 (dz.117)</t>
  </si>
  <si>
    <t>Lubstów, Główna 27 (dz.109/1)</t>
  </si>
  <si>
    <t>Lubstów, Główna 31 (dz.109/2)</t>
  </si>
  <si>
    <t>Lubstów, Główna 38 (dz.182/8)</t>
  </si>
  <si>
    <t>Lubstów, Główna 45,47 (dz.114/1)</t>
  </si>
  <si>
    <t>Plac Wolności 21 (dz.1025)</t>
  </si>
  <si>
    <t>Zakrzewek 10 (dz.146/3,150/2)</t>
  </si>
  <si>
    <t>11 Listopada 17 (dz. 568/1)</t>
  </si>
  <si>
    <t>pustak</t>
  </si>
  <si>
    <t>papa</t>
  </si>
  <si>
    <t>dobra</t>
  </si>
  <si>
    <t>1945-70</t>
  </si>
  <si>
    <t>dostateczy</t>
  </si>
  <si>
    <t>użytkowy/ sklep</t>
  </si>
  <si>
    <t>brak- sufit podwieszany na konstrukcji metalowej</t>
  </si>
  <si>
    <t>płyta obornicka- blacha ocieplana</t>
  </si>
  <si>
    <t>dorby</t>
  </si>
  <si>
    <t>dobra- CO brak</t>
  </si>
  <si>
    <t xml:space="preserve">opis zabezpieczeń przed awarią (dodatkowe do wymaganych przepisami lub zaleceniami producenta)                 </t>
  </si>
  <si>
    <t>Kocioł węglowy stalowy FOKUS DOMINO PŚ</t>
  </si>
  <si>
    <t>2 05</t>
  </si>
  <si>
    <t>Moc 150 kW,ciśnienie 2 bary</t>
  </si>
  <si>
    <t>Zakład Produkcji Kotłów FOKUS</t>
  </si>
  <si>
    <t>zgodnie z warunkami technicznymi</t>
  </si>
  <si>
    <t>Przedszkole w Sompolnie</t>
  </si>
  <si>
    <t xml:space="preserve">Kocioł olejowy </t>
  </si>
  <si>
    <t>Moc 180kW,ciśnienie 4 bary</t>
  </si>
  <si>
    <t>VIESSMANN</t>
  </si>
  <si>
    <t>sala gimnastyczna SP i Gimnazjum</t>
  </si>
  <si>
    <t>Piec olejowy</t>
  </si>
  <si>
    <t>600140109/1996</t>
  </si>
  <si>
    <t>Moc 195-225 kW,wydajność 7,0 m2,ciśnienie 4 bary</t>
  </si>
  <si>
    <t>SP Lubstów</t>
  </si>
  <si>
    <t>Kocioł olejowy</t>
  </si>
  <si>
    <t>REFLEX</t>
  </si>
  <si>
    <t>SP Marianowo</t>
  </si>
  <si>
    <t>Droga nr</t>
  </si>
  <si>
    <t>Długość w m</t>
  </si>
  <si>
    <t>G461062</t>
  </si>
  <si>
    <t>G461063</t>
  </si>
  <si>
    <t>G461064</t>
  </si>
  <si>
    <t>G461065</t>
  </si>
  <si>
    <t>G461066</t>
  </si>
  <si>
    <t>G461067</t>
  </si>
  <si>
    <t>G461068</t>
  </si>
  <si>
    <t>G461069</t>
  </si>
  <si>
    <t>G461070</t>
  </si>
  <si>
    <t>G461071</t>
  </si>
  <si>
    <t>G461072</t>
  </si>
  <si>
    <t>G461073</t>
  </si>
  <si>
    <t>G461074</t>
  </si>
  <si>
    <t>G461075</t>
  </si>
  <si>
    <t>G461076</t>
  </si>
  <si>
    <t>G461077</t>
  </si>
  <si>
    <t>G461077S</t>
  </si>
  <si>
    <t>G461078</t>
  </si>
  <si>
    <t>G461079</t>
  </si>
  <si>
    <t>G461080</t>
  </si>
  <si>
    <t>G461081</t>
  </si>
  <si>
    <t>G461082</t>
  </si>
  <si>
    <t>G461083</t>
  </si>
  <si>
    <t>G461084</t>
  </si>
  <si>
    <t>G461085</t>
  </si>
  <si>
    <t>G461086</t>
  </si>
  <si>
    <t>G461087</t>
  </si>
  <si>
    <t>G461088</t>
  </si>
  <si>
    <t>G461089</t>
  </si>
  <si>
    <t>G461090</t>
  </si>
  <si>
    <t>G461091</t>
  </si>
  <si>
    <t>G461092</t>
  </si>
  <si>
    <t>G461093</t>
  </si>
  <si>
    <t>G461094</t>
  </si>
  <si>
    <t>G461095</t>
  </si>
  <si>
    <t>G461096</t>
  </si>
  <si>
    <t>G461097</t>
  </si>
  <si>
    <t>G461098</t>
  </si>
  <si>
    <t>G461099</t>
  </si>
  <si>
    <t>G461100</t>
  </si>
  <si>
    <t>G461101</t>
  </si>
  <si>
    <t>G461102</t>
  </si>
  <si>
    <t>G461103</t>
  </si>
  <si>
    <t>G461104</t>
  </si>
  <si>
    <t>G461105</t>
  </si>
  <si>
    <t>G461106</t>
  </si>
  <si>
    <t>G461107</t>
  </si>
  <si>
    <t>G461108</t>
  </si>
  <si>
    <t>G461109</t>
  </si>
  <si>
    <t>G461110</t>
  </si>
  <si>
    <t>G461111</t>
  </si>
  <si>
    <t>G461112</t>
  </si>
  <si>
    <t>G461113</t>
  </si>
  <si>
    <t>G461114</t>
  </si>
  <si>
    <t>G461115</t>
  </si>
  <si>
    <t>G461116</t>
  </si>
  <si>
    <t>G461116S</t>
  </si>
  <si>
    <t>G461116T</t>
  </si>
  <si>
    <t>G461117</t>
  </si>
  <si>
    <t>G461118</t>
  </si>
  <si>
    <t>G461119</t>
  </si>
  <si>
    <t>G461120</t>
  </si>
  <si>
    <t>G461121</t>
  </si>
  <si>
    <t>G461122</t>
  </si>
  <si>
    <t>G461123</t>
  </si>
  <si>
    <t>G461124</t>
  </si>
  <si>
    <t>G461125</t>
  </si>
  <si>
    <t>Stefanowo - Lubstówek</t>
  </si>
  <si>
    <t>G461126</t>
  </si>
  <si>
    <t>G461127</t>
  </si>
  <si>
    <t>G461128</t>
  </si>
  <si>
    <t>G461129</t>
  </si>
  <si>
    <t>Mąkolno - ul. Parkowa</t>
  </si>
  <si>
    <t>G461130</t>
  </si>
  <si>
    <t>Mąkolno - ul. Kwiatowa</t>
  </si>
  <si>
    <t>G461131</t>
  </si>
  <si>
    <t>Mąkolno - ul. Łąkowa</t>
  </si>
  <si>
    <t>G461132</t>
  </si>
  <si>
    <t>Mąkolno - ul. Graniczna</t>
  </si>
  <si>
    <t>G461133</t>
  </si>
  <si>
    <t>Lubstów - ul. Poprzeczna</t>
  </si>
  <si>
    <t>G461134</t>
  </si>
  <si>
    <t>Lubstów - ul. Cmentarna</t>
  </si>
  <si>
    <t>G462000</t>
  </si>
  <si>
    <t>Sompolno - ul. Piotrkowska</t>
  </si>
  <si>
    <t>G462001</t>
  </si>
  <si>
    <t>Sompolno - ul. Kaliska</t>
  </si>
  <si>
    <t>G462002</t>
  </si>
  <si>
    <t>Sompolno - ul. Warszawska</t>
  </si>
  <si>
    <t>G462003</t>
  </si>
  <si>
    <t>Sompolno - Plac Wolności</t>
  </si>
  <si>
    <t>G462004</t>
  </si>
  <si>
    <t>Sompolno - ul. Kościelna</t>
  </si>
  <si>
    <t>G462005</t>
  </si>
  <si>
    <t>Sompolno - ul. Ogrodowa</t>
  </si>
  <si>
    <t>G462006</t>
  </si>
  <si>
    <t>Sompolno - ul. Pocztowa</t>
  </si>
  <si>
    <t>G462007</t>
  </si>
  <si>
    <t>Sompolno - ul. Poprzeczna</t>
  </si>
  <si>
    <t>G462008</t>
  </si>
  <si>
    <t>Sompolno - ul. Krótka</t>
  </si>
  <si>
    <t>G462009</t>
  </si>
  <si>
    <t>Sompolno - ul. Poziomkowa</t>
  </si>
  <si>
    <t>G462010</t>
  </si>
  <si>
    <t>Sompolno - ul. Jagodowa</t>
  </si>
  <si>
    <t>G462011</t>
  </si>
  <si>
    <t>Sompolno - ul. Sienkiewicza</t>
  </si>
  <si>
    <t>G462012</t>
  </si>
  <si>
    <t>Sompolno - ul. Polna</t>
  </si>
  <si>
    <t>G462013</t>
  </si>
  <si>
    <t>Sompolno - (bez nazwy) koło PKP</t>
  </si>
  <si>
    <t>G462014</t>
  </si>
  <si>
    <t>Sompolno - ul. Cmentarna</t>
  </si>
  <si>
    <t>G462014S</t>
  </si>
  <si>
    <t>Sompolno - ul .Cmentarna (odnoga)</t>
  </si>
  <si>
    <t>G462015</t>
  </si>
  <si>
    <t>Sompolno - ul. Kwiatowa</t>
  </si>
  <si>
    <t>G462016</t>
  </si>
  <si>
    <t>Sompolno - ul. Rozwenca</t>
  </si>
  <si>
    <t>G462017</t>
  </si>
  <si>
    <t>Sompolno - ul. Leśna</t>
  </si>
  <si>
    <t>G462018</t>
  </si>
  <si>
    <t>Sompolno - ul. Zielona</t>
  </si>
  <si>
    <t>G462019</t>
  </si>
  <si>
    <t>Sompolno - ul. Krycha</t>
  </si>
  <si>
    <t>G462020</t>
  </si>
  <si>
    <t>G462021</t>
  </si>
  <si>
    <t>G462022</t>
  </si>
  <si>
    <t>Sompolno - (bez bazwy) odnoga ul. Krótkiej</t>
  </si>
  <si>
    <t>G462023</t>
  </si>
  <si>
    <t>Sompolno - ul. Nadnotecka</t>
  </si>
  <si>
    <t>G462023S</t>
  </si>
  <si>
    <t>Sompolno - ul. Nadnotecka (odnoga)</t>
  </si>
  <si>
    <t>G462024</t>
  </si>
  <si>
    <t>Sompolno - (bez nazwy) odnoga Nadnoteckiej</t>
  </si>
  <si>
    <t>G462025</t>
  </si>
  <si>
    <t>Sompolno - (bez nazwy) odnoga Leśnej</t>
  </si>
  <si>
    <t>G468003</t>
  </si>
  <si>
    <t>G468044</t>
  </si>
  <si>
    <t>G1</t>
  </si>
  <si>
    <t>Sompolno - ul. 35-lecia (droga wewnętrzna)</t>
  </si>
  <si>
    <t>G2</t>
  </si>
  <si>
    <t>Sompolno - ul. 1 Maja (droga wewnętrzna)</t>
  </si>
  <si>
    <t>G3</t>
  </si>
  <si>
    <t>Sompolno - ul. Powstańców Wlkp. (droga wewnętrzna)</t>
  </si>
  <si>
    <t>G4</t>
  </si>
  <si>
    <t>Sompolno - ul. ZWM (droga wewnętrzna</t>
  </si>
  <si>
    <t>G5</t>
  </si>
  <si>
    <t>Sompolno - ul. Taczanowskiego (droga wewnętrzna)</t>
  </si>
  <si>
    <t>G6</t>
  </si>
  <si>
    <t>Sompolno - ul. Spacerowa (droga wewnętrzna)</t>
  </si>
  <si>
    <t>G7</t>
  </si>
  <si>
    <t>Sompolno - ul. 500-lecia (droga wewnętrzna)</t>
  </si>
  <si>
    <t>G8</t>
  </si>
  <si>
    <t>Sompolno - ul. Brzozowa (droga wewnętrzna)</t>
  </si>
  <si>
    <t>G9</t>
  </si>
  <si>
    <t>Sompolno - ul. Kasztanowa (droga wewnętrzna)</t>
  </si>
  <si>
    <t>G10</t>
  </si>
  <si>
    <t>Sompolno - ul. Lipowa (droga wewnętrzna)</t>
  </si>
  <si>
    <t>G11</t>
  </si>
  <si>
    <t>Sompolno (droga wewnętrzna) odnoga ul. 500 - Lecia</t>
  </si>
  <si>
    <t>G12</t>
  </si>
  <si>
    <t>Sompolno - ul. Skarbka (droga wewnętrzna)</t>
  </si>
  <si>
    <t>G13</t>
  </si>
  <si>
    <t>Sompolno - ul. Morcinka (droga wewnętrzna)</t>
  </si>
  <si>
    <t>G14</t>
  </si>
  <si>
    <t>Sompolno - ul. Św. Barbary (droga wewnętrzna)</t>
  </si>
  <si>
    <t>G15</t>
  </si>
  <si>
    <t>Sompolno - ul. Staszica (droga wewnętrzna)</t>
  </si>
  <si>
    <t>G16</t>
  </si>
  <si>
    <t>Sompolno - ul. PCK (droga wewnętrzna)</t>
  </si>
  <si>
    <t>G17</t>
  </si>
  <si>
    <t>Sompolno - Targowica (droga wewnętrzna)</t>
  </si>
  <si>
    <t>G451026</t>
  </si>
  <si>
    <t>G461000</t>
  </si>
  <si>
    <t>G461001</t>
  </si>
  <si>
    <t>G461003</t>
  </si>
  <si>
    <t>G461004</t>
  </si>
  <si>
    <t>G461005</t>
  </si>
  <si>
    <t>G461006</t>
  </si>
  <si>
    <t>G461007</t>
  </si>
  <si>
    <t>G461008</t>
  </si>
  <si>
    <t>G461009</t>
  </si>
  <si>
    <t>G461010</t>
  </si>
  <si>
    <t>G461011</t>
  </si>
  <si>
    <t>G461012</t>
  </si>
  <si>
    <t>G461013</t>
  </si>
  <si>
    <t>G461014</t>
  </si>
  <si>
    <t>G461015</t>
  </si>
  <si>
    <t>G461016</t>
  </si>
  <si>
    <t>G461017</t>
  </si>
  <si>
    <t>G461018</t>
  </si>
  <si>
    <t>G461019</t>
  </si>
  <si>
    <t>G461020</t>
  </si>
  <si>
    <t>G461021</t>
  </si>
  <si>
    <t>G461022</t>
  </si>
  <si>
    <t>G461023</t>
  </si>
  <si>
    <t>G461024</t>
  </si>
  <si>
    <t>G461025</t>
  </si>
  <si>
    <t>G461026</t>
  </si>
  <si>
    <t>G461027</t>
  </si>
  <si>
    <t>G461028</t>
  </si>
  <si>
    <t>G461029</t>
  </si>
  <si>
    <t>G461031</t>
  </si>
  <si>
    <t>G461032</t>
  </si>
  <si>
    <t>G461033</t>
  </si>
  <si>
    <t>G461034</t>
  </si>
  <si>
    <t>G461035</t>
  </si>
  <si>
    <t>G461036</t>
  </si>
  <si>
    <t>G461037</t>
  </si>
  <si>
    <t>G461038</t>
  </si>
  <si>
    <t>G461039</t>
  </si>
  <si>
    <t>G461040</t>
  </si>
  <si>
    <t>G461041</t>
  </si>
  <si>
    <t>G461042</t>
  </si>
  <si>
    <t>G461043</t>
  </si>
  <si>
    <t>G461044</t>
  </si>
  <si>
    <t>G461045</t>
  </si>
  <si>
    <t>G461046</t>
  </si>
  <si>
    <t>G461047</t>
  </si>
  <si>
    <t>G461048</t>
  </si>
  <si>
    <t>G461049</t>
  </si>
  <si>
    <t>G461050</t>
  </si>
  <si>
    <t>G461051</t>
  </si>
  <si>
    <t>G461052</t>
  </si>
  <si>
    <t>G461053</t>
  </si>
  <si>
    <t>G461054</t>
  </si>
  <si>
    <t>G461055</t>
  </si>
  <si>
    <t>G461056</t>
  </si>
  <si>
    <t>G461057</t>
  </si>
  <si>
    <t>G461058</t>
  </si>
  <si>
    <t>G461059</t>
  </si>
  <si>
    <t>G461060</t>
  </si>
  <si>
    <t>G461061</t>
  </si>
  <si>
    <t>G461063 - Jaźwiny -  gr. Powiatu</t>
  </si>
  <si>
    <t>Budowle-drogi,chodniki</t>
  </si>
  <si>
    <t xml:space="preserve">Parking </t>
  </si>
  <si>
    <t>Lubstów ul. Cmentarna</t>
  </si>
  <si>
    <t>Chodnik</t>
  </si>
  <si>
    <t>Sompolno ul .Kaliska</t>
  </si>
  <si>
    <t>Sompolno ul. Kościelna</t>
  </si>
  <si>
    <t>Sompolno ul. Sienkiewicza</t>
  </si>
  <si>
    <t>Sompolno ul. 11Listopada</t>
  </si>
  <si>
    <t xml:space="preserve">Chodnik </t>
  </si>
  <si>
    <t>Sompolno ul. Piotrkowska</t>
  </si>
  <si>
    <t>Zatoka autobusowa</t>
  </si>
  <si>
    <t>Sompolnoul. Taczanowskiego</t>
  </si>
  <si>
    <t>Sompolmo 500Lecia</t>
  </si>
  <si>
    <t>Sompolno Kolejowa</t>
  </si>
  <si>
    <t>Sompolno Św. Barbary</t>
  </si>
  <si>
    <t>Sompolno ul.Gimnazjalna</t>
  </si>
  <si>
    <t>Sompolno ul.Krótka</t>
  </si>
  <si>
    <t>Sompolno ul. Pocztowa</t>
  </si>
  <si>
    <t>Sompolno ul. Poprzeczna</t>
  </si>
  <si>
    <t>Sompolno ul. ZWM</t>
  </si>
  <si>
    <t>Sompolno ul. Słowackiego</t>
  </si>
  <si>
    <t>Sompolno ul. Spokojna</t>
  </si>
  <si>
    <t>Sompolno ul. Taczanowskiego</t>
  </si>
  <si>
    <t>Droga do oczyszczalni</t>
  </si>
  <si>
    <t>Parking przy Zieleniaku</t>
  </si>
  <si>
    <t>Plac manewrowy przy OSP</t>
  </si>
  <si>
    <t>Sompolno, ul. Cmentarna</t>
  </si>
  <si>
    <t>Sompolno, ul. Zielona</t>
  </si>
  <si>
    <t>Lubstów, ul. Główna</t>
  </si>
  <si>
    <t>Sompolno, ul. Polna</t>
  </si>
  <si>
    <t>Parking</t>
  </si>
  <si>
    <t>Sompolno, ul. Piotrkowska</t>
  </si>
  <si>
    <t xml:space="preserve"> 25.08.2013</t>
  </si>
  <si>
    <t xml:space="preserve"> 24.08.2016</t>
  </si>
  <si>
    <t>01.09.2012</t>
  </si>
  <si>
    <t>31.08.2015</t>
  </si>
  <si>
    <t>ŁĄCZNIE :</t>
  </si>
  <si>
    <t xml:space="preserve"> 01.10.2015</t>
  </si>
  <si>
    <t>01.10.2015</t>
  </si>
  <si>
    <t xml:space="preserve"> 18.09.2015</t>
  </si>
  <si>
    <t>20.11.2016</t>
  </si>
  <si>
    <t>29.12.2012</t>
  </si>
  <si>
    <t>28.12.2015</t>
  </si>
  <si>
    <t xml:space="preserve"> 10.04.2013</t>
  </si>
  <si>
    <t xml:space="preserve"> 20.11.2015</t>
  </si>
  <si>
    <t xml:space="preserve"> 09.04.2016</t>
  </si>
  <si>
    <t xml:space="preserve"> 30.11.2012</t>
  </si>
  <si>
    <t xml:space="preserve"> 29.11.2015</t>
  </si>
  <si>
    <t xml:space="preserve"> 19.03.2013</t>
  </si>
  <si>
    <t>18.03.2016</t>
  </si>
  <si>
    <t xml:space="preserve"> 08.05.2013</t>
  </si>
  <si>
    <t xml:space="preserve"> 07.05.2016</t>
  </si>
  <si>
    <t xml:space="preserve"> 08.09.2012</t>
  </si>
  <si>
    <t xml:space="preserve"> 07.09.2015</t>
  </si>
  <si>
    <t xml:space="preserve"> 25.10.2012</t>
  </si>
  <si>
    <t xml:space="preserve"> 24.10.2015</t>
  </si>
  <si>
    <t xml:space="preserve"> 12.11.2012</t>
  </si>
  <si>
    <t xml:space="preserve"> 11.11.2015</t>
  </si>
  <si>
    <t>11.11.2015</t>
  </si>
  <si>
    <t>łącznie :</t>
  </si>
  <si>
    <t>Tabela nr 9</t>
  </si>
  <si>
    <t>Elementy mające wpływ na ocenę ryzyka (wpisać zgodnie z pkt. 9 ankiety ogólnej)</t>
  </si>
  <si>
    <t>Planowane imprezy w ciągu roku (nie biletowane i nie podlegające ubezpieczeniu obowiązkowemu OC)</t>
  </si>
  <si>
    <t>2 imprezy- Piknik Sołtysów; dożynki</t>
  </si>
  <si>
    <t>665-26-49-853</t>
  </si>
  <si>
    <t>311597595</t>
  </si>
  <si>
    <t>8560Z</t>
  </si>
  <si>
    <t>działalność wspomagająca edukację</t>
  </si>
  <si>
    <t>place zabaw, szatnia, stołówka</t>
  </si>
  <si>
    <t>665-26-49-830</t>
  </si>
  <si>
    <t>311597603</t>
  </si>
  <si>
    <t>szatnia, stołówka</t>
  </si>
  <si>
    <t>665-26-49-847</t>
  </si>
  <si>
    <t>311597626</t>
  </si>
  <si>
    <t>666-14-03-063</t>
  </si>
  <si>
    <t>000971755</t>
  </si>
  <si>
    <t>9101A</t>
  </si>
  <si>
    <t>4 imprezy -spotkania autorskie</t>
  </si>
  <si>
    <t>666-12-79-597</t>
  </si>
  <si>
    <t>8532C</t>
  </si>
  <si>
    <t>pomoc społeczna</t>
  </si>
  <si>
    <t>1 - wigilia dla osób samotnych i  starszych</t>
  </si>
  <si>
    <t xml:space="preserve"> Informacje ogólne do oceny ryzyka w Mieście i Gminie Sompolno</t>
  </si>
  <si>
    <t>Tabela nr 1</t>
  </si>
  <si>
    <t>Tabela nr 2</t>
  </si>
  <si>
    <t>Tabela nr 3</t>
  </si>
  <si>
    <t>Tabela nr 4</t>
  </si>
  <si>
    <t>Tabela nr 5</t>
  </si>
  <si>
    <t>WYKAZ WSZYSTKICH LOKALIZACJI, W KTÓRYCH PROWADZONA JEST DZIAŁALNOŚĆ ORAZ LOKALIZACJI, GDZIE ZNAJDUJE SIĘ MIENIE NALEŻĄCE DOJEDNOSTKI (nie wykazane w tabeli dotyczacej budynków i budowli)</t>
  </si>
  <si>
    <t>Rodzaj wartości pojazdu                (z VAT / Bez VAT)</t>
  </si>
  <si>
    <r>
      <t xml:space="preserve">Opis stanu technicznego budynku wg poniższych elementów budynku (PROSZĘ WYBRAĆ: </t>
    </r>
    <r>
      <rPr>
        <b/>
        <i/>
        <sz val="12"/>
        <rFont val="Arial"/>
        <family val="2"/>
      </rPr>
      <t xml:space="preserve">bardzo doby, dobry, dosteczny, zły (do remontu) lub nie dotyczy </t>
    </r>
    <r>
      <rPr>
        <b/>
        <sz val="12"/>
        <rFont val="Arial"/>
        <family val="2"/>
      </rPr>
      <t>(element budyku nie występuje)</t>
    </r>
  </si>
  <si>
    <r>
      <t>Opis stanu technicznego budynku wg poniższych elementów budynku (</t>
    </r>
    <r>
      <rPr>
        <sz val="12"/>
        <rFont val="Arial"/>
        <family val="2"/>
      </rPr>
      <t xml:space="preserve">PROSZĘ WYBRAĆ: </t>
    </r>
    <r>
      <rPr>
        <b/>
        <i/>
        <sz val="12"/>
        <rFont val="Arial"/>
        <family val="2"/>
      </rPr>
      <t xml:space="preserve">bardzo doby, dobry, dosteczny, zły (do remontu) lub nie dotyczy </t>
    </r>
    <r>
      <rPr>
        <sz val="12"/>
        <rFont val="Arial"/>
        <family val="2"/>
      </rPr>
      <t>(element budyku nie występuje)</t>
    </r>
  </si>
  <si>
    <r>
      <t xml:space="preserve">              </t>
    </r>
    <r>
      <rPr>
        <b/>
        <u val="single"/>
        <sz val="11"/>
        <rFont val="Arial"/>
        <family val="2"/>
      </rPr>
      <t>dzierżawy:</t>
    </r>
  </si>
  <si>
    <r>
      <t>Zielona Karta***</t>
    </r>
    <r>
      <rPr>
        <sz val="14"/>
        <rFont val="Arial"/>
        <family val="2"/>
      </rPr>
      <t xml:space="preserve"> (kraj)</t>
    </r>
  </si>
  <si>
    <r>
      <t xml:space="preserve">P 3206 - </t>
    </r>
    <r>
      <rPr>
        <b/>
        <sz val="11"/>
        <rFont val="MS Sans Serif"/>
        <family val="2"/>
      </rPr>
      <t>Jaźwiny</t>
    </r>
    <r>
      <rPr>
        <sz val="11"/>
        <rFont val="MS Sans Serif"/>
        <family val="2"/>
      </rPr>
      <t xml:space="preserve"> - G461063</t>
    </r>
  </si>
  <si>
    <r>
      <t xml:space="preserve">P3206 - </t>
    </r>
    <r>
      <rPr>
        <b/>
        <sz val="11"/>
        <rFont val="MS Sans Serif"/>
        <family val="2"/>
      </rPr>
      <t>Koszary - Nowe Jaźwiny</t>
    </r>
    <r>
      <rPr>
        <sz val="11"/>
        <rFont val="MS Sans Serif"/>
        <family val="2"/>
      </rPr>
      <t xml:space="preserve"> - gr. Powiatu</t>
    </r>
  </si>
  <si>
    <r>
      <t xml:space="preserve">G461063 - </t>
    </r>
    <r>
      <rPr>
        <b/>
        <sz val="11"/>
        <rFont val="MS Sans Serif"/>
        <family val="2"/>
      </rPr>
      <t>Konowa</t>
    </r>
    <r>
      <rPr>
        <sz val="11"/>
        <rFont val="MS Sans Serif"/>
        <family val="2"/>
      </rPr>
      <t xml:space="preserve"> - G461060</t>
    </r>
  </si>
  <si>
    <r>
      <t xml:space="preserve">P3206 - </t>
    </r>
    <r>
      <rPr>
        <b/>
        <sz val="11"/>
        <rFont val="MS Sans Serif"/>
        <family val="2"/>
      </rPr>
      <t>Racięcice - Zielone Baba - Koszary</t>
    </r>
    <r>
      <rPr>
        <sz val="11"/>
        <rFont val="MS Sans Serif"/>
        <family val="2"/>
      </rPr>
      <t xml:space="preserve"> - G461063</t>
    </r>
  </si>
  <si>
    <r>
      <rPr>
        <b/>
        <sz val="11"/>
        <rFont val="MS Sans Serif"/>
        <family val="2"/>
      </rPr>
      <t>Koszary</t>
    </r>
    <r>
      <rPr>
        <sz val="11"/>
        <rFont val="MS Sans Serif"/>
        <family val="2"/>
      </rPr>
      <t xml:space="preserve"> - G461060</t>
    </r>
  </si>
  <si>
    <r>
      <t xml:space="preserve">P3204 - </t>
    </r>
    <r>
      <rPr>
        <b/>
        <sz val="11"/>
        <rFont val="MS Sans Serif"/>
        <family val="2"/>
      </rPr>
      <t>Nowa Wieś - Grądy</t>
    </r>
    <r>
      <rPr>
        <sz val="11"/>
        <rFont val="MS Sans Serif"/>
        <family val="2"/>
      </rPr>
      <t xml:space="preserve"> - G461060</t>
    </r>
  </si>
  <si>
    <r>
      <t xml:space="preserve">G461067 - </t>
    </r>
    <r>
      <rPr>
        <b/>
        <sz val="11"/>
        <rFont val="MS Sans Serif"/>
        <family val="2"/>
      </rPr>
      <t>Nowa Wieś</t>
    </r>
    <r>
      <rPr>
        <sz val="11"/>
        <rFont val="MS Sans Serif"/>
        <family val="2"/>
      </rPr>
      <t xml:space="preserve"> - P3204</t>
    </r>
  </si>
  <si>
    <r>
      <t xml:space="preserve">P3204 - </t>
    </r>
    <r>
      <rPr>
        <b/>
        <sz val="11"/>
        <rFont val="MS Sans Serif"/>
        <family val="2"/>
      </rPr>
      <t xml:space="preserve">Nowa Wieś </t>
    </r>
    <r>
      <rPr>
        <sz val="11"/>
        <rFont val="MS Sans Serif"/>
        <family val="2"/>
      </rPr>
      <t>- G461067</t>
    </r>
  </si>
  <si>
    <r>
      <t xml:space="preserve">P3206 - </t>
    </r>
    <r>
      <rPr>
        <b/>
        <sz val="11"/>
        <rFont val="MS Sans Serif"/>
        <family val="2"/>
      </rPr>
      <t>Stefanowo - Jesionka - Racięcice</t>
    </r>
    <r>
      <rPr>
        <sz val="11"/>
        <rFont val="MS Sans Serif"/>
        <family val="2"/>
      </rPr>
      <t xml:space="preserve"> - P3206</t>
    </r>
  </si>
  <si>
    <r>
      <t xml:space="preserve">G461070 - </t>
    </r>
    <r>
      <rPr>
        <b/>
        <sz val="11"/>
        <rFont val="MS Sans Serif"/>
        <family val="2"/>
      </rPr>
      <t>Racięcice Kol.</t>
    </r>
    <r>
      <rPr>
        <sz val="11"/>
        <rFont val="MS Sans Serif"/>
        <family val="2"/>
      </rPr>
      <t>- gr. Powiatu</t>
    </r>
  </si>
  <si>
    <r>
      <t xml:space="preserve">W266 - </t>
    </r>
    <r>
      <rPr>
        <b/>
        <sz val="11"/>
        <rFont val="MS Sans Serif"/>
        <family val="2"/>
      </rPr>
      <t>Bagno - Racięcice Kol.</t>
    </r>
    <r>
      <rPr>
        <sz val="11"/>
        <rFont val="MS Sans Serif"/>
        <family val="2"/>
      </rPr>
      <t>- G461071</t>
    </r>
  </si>
  <si>
    <r>
      <t xml:space="preserve">P3203 - </t>
    </r>
    <r>
      <rPr>
        <b/>
        <sz val="11"/>
        <rFont val="MS Sans Serif"/>
        <family val="2"/>
      </rPr>
      <t>Lubstów - Przybyłów Młynek</t>
    </r>
    <r>
      <rPr>
        <sz val="11"/>
        <rFont val="MS Sans Serif"/>
        <family val="2"/>
      </rPr>
      <t xml:space="preserve"> - W266</t>
    </r>
  </si>
  <si>
    <r>
      <t xml:space="preserve">W266 - </t>
    </r>
    <r>
      <rPr>
        <b/>
        <sz val="11"/>
        <rFont val="MS Sans Serif"/>
        <family val="2"/>
      </rPr>
      <t xml:space="preserve">Marianowo - Jesionka </t>
    </r>
    <r>
      <rPr>
        <sz val="11"/>
        <rFont val="MS Sans Serif"/>
        <family val="2"/>
      </rPr>
      <t>- W266</t>
    </r>
  </si>
  <si>
    <r>
      <t xml:space="preserve">P3206 - </t>
    </r>
    <r>
      <rPr>
        <b/>
        <sz val="11"/>
        <rFont val="MS Sans Serif"/>
        <family val="2"/>
      </rPr>
      <t>Lubstówek - Marianow</t>
    </r>
    <r>
      <rPr>
        <sz val="11"/>
        <rFont val="MS Sans Serif"/>
        <family val="2"/>
      </rPr>
      <t>o - G461074</t>
    </r>
  </si>
  <si>
    <r>
      <t xml:space="preserve">G461075 - </t>
    </r>
    <r>
      <rPr>
        <b/>
        <sz val="11"/>
        <rFont val="MS Sans Serif"/>
        <family val="2"/>
      </rPr>
      <t>Łagiewniki Górne</t>
    </r>
    <r>
      <rPr>
        <sz val="11"/>
        <rFont val="MS Sans Serif"/>
        <family val="2"/>
      </rPr>
      <t xml:space="preserve"> - G461070</t>
    </r>
  </si>
  <si>
    <r>
      <t xml:space="preserve">G461078 - </t>
    </r>
    <r>
      <rPr>
        <b/>
        <sz val="11"/>
        <rFont val="MS Sans Serif"/>
        <family val="2"/>
      </rPr>
      <t>Błonawy - Lubstówek</t>
    </r>
    <r>
      <rPr>
        <sz val="11"/>
        <rFont val="MS Sans Serif"/>
        <family val="2"/>
      </rPr>
      <t xml:space="preserve"> - P3206</t>
    </r>
  </si>
  <si>
    <r>
      <t xml:space="preserve">G461077 - </t>
    </r>
    <r>
      <rPr>
        <b/>
        <sz val="11"/>
        <rFont val="MS Sans Serif"/>
        <family val="2"/>
      </rPr>
      <t xml:space="preserve">Błonawy - Lubstówek </t>
    </r>
    <r>
      <rPr>
        <sz val="11"/>
        <rFont val="MS Sans Serif"/>
        <family val="2"/>
      </rPr>
      <t>- G461077</t>
    </r>
  </si>
  <si>
    <r>
      <rPr>
        <b/>
        <sz val="11"/>
        <rFont val="MS Sans Serif"/>
        <family val="2"/>
      </rPr>
      <t>Błonawy</t>
    </r>
    <r>
      <rPr>
        <sz val="11"/>
        <rFont val="MS Sans Serif"/>
        <family val="2"/>
      </rPr>
      <t xml:space="preserve"> - P3203</t>
    </r>
  </si>
  <si>
    <r>
      <t xml:space="preserve">W263 - </t>
    </r>
    <r>
      <rPr>
        <b/>
        <sz val="11"/>
        <rFont val="MS Sans Serif"/>
        <family val="2"/>
      </rPr>
      <t>Szczerkowo - Józefowo</t>
    </r>
    <r>
      <rPr>
        <sz val="11"/>
        <rFont val="MS Sans Serif"/>
        <family val="2"/>
      </rPr>
      <t xml:space="preserve"> - G461012</t>
    </r>
  </si>
  <si>
    <r>
      <t xml:space="preserve">G461003 - </t>
    </r>
    <r>
      <rPr>
        <b/>
        <sz val="11"/>
        <rFont val="MS Sans Serif"/>
        <family val="2"/>
      </rPr>
      <t>Płoszewo</t>
    </r>
    <r>
      <rPr>
        <sz val="11"/>
        <rFont val="MS Sans Serif"/>
        <family val="2"/>
      </rPr>
      <t xml:space="preserve"> - W263</t>
    </r>
  </si>
  <si>
    <r>
      <t xml:space="preserve">W266 - </t>
    </r>
    <r>
      <rPr>
        <b/>
        <sz val="11"/>
        <rFont val="MS Sans Serif"/>
        <family val="2"/>
      </rPr>
      <t>Zofia</t>
    </r>
    <r>
      <rPr>
        <sz val="11"/>
        <rFont val="MS Sans Serif"/>
        <family val="2"/>
      </rPr>
      <t xml:space="preserve"> - </t>
    </r>
    <r>
      <rPr>
        <b/>
        <sz val="11"/>
        <rFont val="MS Sans Serif"/>
        <family val="2"/>
      </rPr>
      <t>Kopalnia Lubstów</t>
    </r>
  </si>
  <si>
    <r>
      <t xml:space="preserve">W266 - </t>
    </r>
    <r>
      <rPr>
        <b/>
        <sz val="11"/>
        <rFont val="MS Sans Serif"/>
        <family val="2"/>
      </rPr>
      <t>Biele</t>
    </r>
    <r>
      <rPr>
        <sz val="11"/>
        <rFont val="MS Sans Serif"/>
        <family val="2"/>
      </rPr>
      <t xml:space="preserve"> - P3202</t>
    </r>
  </si>
  <si>
    <r>
      <t xml:space="preserve">G461013 - </t>
    </r>
    <r>
      <rPr>
        <b/>
        <sz val="11"/>
        <rFont val="MS Sans Serif"/>
        <family val="2"/>
      </rPr>
      <t>Sycewo</t>
    </r>
  </si>
  <si>
    <r>
      <t xml:space="preserve">G461029 - </t>
    </r>
    <r>
      <rPr>
        <b/>
        <sz val="11"/>
        <rFont val="MS Sans Serif"/>
        <family val="2"/>
      </rPr>
      <t>Belny - Spólnik</t>
    </r>
  </si>
  <si>
    <r>
      <t xml:space="preserve">G451026 - </t>
    </r>
    <r>
      <rPr>
        <b/>
        <sz val="11"/>
        <rFont val="MS Sans Serif"/>
        <family val="2"/>
      </rPr>
      <t>Spólnik-Folwark</t>
    </r>
  </si>
  <si>
    <r>
      <t xml:space="preserve">G461032 - </t>
    </r>
    <r>
      <rPr>
        <b/>
        <sz val="11"/>
        <rFont val="MS Sans Serif"/>
        <family val="2"/>
      </rPr>
      <t>Drzewiec</t>
    </r>
  </si>
  <si>
    <r>
      <rPr>
        <b/>
        <sz val="11"/>
        <rFont val="MS Sans Serif"/>
        <family val="2"/>
      </rPr>
      <t>Belny</t>
    </r>
    <r>
      <rPr>
        <sz val="11"/>
        <rFont val="MS Sans Serif"/>
        <family val="2"/>
      </rPr>
      <t xml:space="preserve"> - P3200 - gr.gminy</t>
    </r>
  </si>
  <si>
    <r>
      <t xml:space="preserve">G461022 - </t>
    </r>
    <r>
      <rPr>
        <b/>
        <sz val="11"/>
        <rFont val="MS Sans Serif"/>
        <family val="2"/>
      </rPr>
      <t>Marcjanki</t>
    </r>
  </si>
  <si>
    <r>
      <t xml:space="preserve">G461022 - </t>
    </r>
    <r>
      <rPr>
        <b/>
        <sz val="11"/>
        <rFont val="MS Sans Serif"/>
        <family val="2"/>
      </rPr>
      <t>Ośno Górne</t>
    </r>
    <r>
      <rPr>
        <sz val="11"/>
        <rFont val="MS Sans Serif"/>
        <family val="2"/>
      </rPr>
      <t xml:space="preserve"> - gr. gminy</t>
    </r>
  </si>
  <si>
    <r>
      <t xml:space="preserve">W269 - </t>
    </r>
    <r>
      <rPr>
        <b/>
        <sz val="11"/>
        <rFont val="MS Sans Serif"/>
        <family val="2"/>
      </rPr>
      <t>Ośno Dolne</t>
    </r>
    <r>
      <rPr>
        <sz val="11"/>
        <rFont val="MS Sans Serif"/>
        <family val="2"/>
      </rPr>
      <t xml:space="preserve"> - gr. gminy</t>
    </r>
  </si>
  <si>
    <r>
      <t xml:space="preserve">G461090 - </t>
    </r>
    <r>
      <rPr>
        <b/>
        <sz val="11"/>
        <rFont val="MS Sans Serif"/>
        <family val="2"/>
      </rPr>
      <t>Marcinkowo</t>
    </r>
  </si>
  <si>
    <r>
      <t xml:space="preserve">W269 - </t>
    </r>
    <r>
      <rPr>
        <b/>
        <sz val="11"/>
        <rFont val="MS Sans Serif"/>
        <family val="2"/>
      </rPr>
      <t>Marcinkowo</t>
    </r>
    <r>
      <rPr>
        <sz val="11"/>
        <rFont val="MS Sans Serif"/>
        <family val="2"/>
      </rPr>
      <t xml:space="preserve"> - G4610090 - W269</t>
    </r>
  </si>
  <si>
    <r>
      <t xml:space="preserve">G461092 - </t>
    </r>
    <r>
      <rPr>
        <b/>
        <sz val="11"/>
        <rFont val="MS Sans Serif"/>
        <family val="2"/>
      </rPr>
      <t>Marcinkowo</t>
    </r>
    <r>
      <rPr>
        <sz val="11"/>
        <rFont val="MS Sans Serif"/>
        <family val="2"/>
      </rPr>
      <t xml:space="preserve"> dr 28</t>
    </r>
  </si>
  <si>
    <r>
      <t xml:space="preserve">G461021 - </t>
    </r>
    <r>
      <rPr>
        <b/>
        <sz val="11"/>
        <rFont val="MS Sans Serif"/>
        <family val="2"/>
      </rPr>
      <t>Wierzbie</t>
    </r>
  </si>
  <si>
    <r>
      <t xml:space="preserve">G461019 - </t>
    </r>
    <r>
      <rPr>
        <b/>
        <sz val="11"/>
        <rFont val="MS Sans Serif"/>
        <family val="2"/>
      </rPr>
      <t>Wierzbie</t>
    </r>
  </si>
  <si>
    <r>
      <t xml:space="preserve">G461016 - </t>
    </r>
    <r>
      <rPr>
        <b/>
        <sz val="11"/>
        <rFont val="MS Sans Serif"/>
        <family val="2"/>
      </rPr>
      <t>Sycewo</t>
    </r>
    <r>
      <rPr>
        <sz val="11"/>
        <rFont val="MS Sans Serif"/>
        <family val="2"/>
      </rPr>
      <t xml:space="preserve"> dz. 126/6</t>
    </r>
  </si>
  <si>
    <r>
      <t xml:space="preserve">W263 - </t>
    </r>
    <r>
      <rPr>
        <b/>
        <sz val="11"/>
        <rFont val="MS Sans Serif"/>
        <family val="2"/>
      </rPr>
      <t>Mostki</t>
    </r>
    <r>
      <rPr>
        <sz val="11"/>
        <rFont val="MS Sans Serif"/>
        <family val="2"/>
      </rPr>
      <t xml:space="preserve"> - P3205</t>
    </r>
  </si>
  <si>
    <r>
      <rPr>
        <b/>
        <sz val="11"/>
        <rFont val="MS Sans Serif"/>
        <family val="2"/>
      </rPr>
      <t>Sycewo</t>
    </r>
    <r>
      <rPr>
        <sz val="11"/>
        <rFont val="MS Sans Serif"/>
        <family val="2"/>
      </rPr>
      <t xml:space="preserve"> - P3201</t>
    </r>
  </si>
  <si>
    <r>
      <t xml:space="preserve">G461040 - </t>
    </r>
    <r>
      <rPr>
        <b/>
        <sz val="11"/>
        <rFont val="MS Sans Serif"/>
        <family val="2"/>
      </rPr>
      <t>Mąkolno</t>
    </r>
    <r>
      <rPr>
        <sz val="11"/>
        <rFont val="MS Sans Serif"/>
        <family val="2"/>
      </rPr>
      <t xml:space="preserve"> jez. Mostki</t>
    </r>
  </si>
  <si>
    <r>
      <t xml:space="preserve">P3204 - </t>
    </r>
    <r>
      <rPr>
        <b/>
        <sz val="11"/>
        <rFont val="MS Sans Serif"/>
        <family val="2"/>
      </rPr>
      <t>Mąkolno</t>
    </r>
  </si>
  <si>
    <r>
      <t xml:space="preserve">G461050 - jez. </t>
    </r>
    <r>
      <rPr>
        <b/>
        <sz val="11"/>
        <rFont val="MS Sans Serif"/>
        <family val="2"/>
      </rPr>
      <t>Mąkolno</t>
    </r>
  </si>
  <si>
    <r>
      <t xml:space="preserve">G461054 - jez. </t>
    </r>
    <r>
      <rPr>
        <b/>
        <sz val="11"/>
        <rFont val="MS Sans Serif"/>
        <family val="2"/>
      </rPr>
      <t>Makolno</t>
    </r>
  </si>
  <si>
    <r>
      <t xml:space="preserve">Zakrzewek - P3204 - </t>
    </r>
    <r>
      <rPr>
        <b/>
        <sz val="11"/>
        <rFont val="MS Sans Serif"/>
        <family val="2"/>
      </rPr>
      <t>Zakrzewek</t>
    </r>
  </si>
  <si>
    <r>
      <t>P3204 -</t>
    </r>
    <r>
      <rPr>
        <b/>
        <sz val="11"/>
        <rFont val="MS Sans Serif"/>
        <family val="2"/>
      </rPr>
      <t xml:space="preserve"> Nowa Wieś</t>
    </r>
  </si>
  <si>
    <r>
      <t xml:space="preserve">P3202 - </t>
    </r>
    <r>
      <rPr>
        <b/>
        <sz val="11"/>
        <rFont val="MS Sans Serif"/>
        <family val="2"/>
      </rPr>
      <t>Zakrzewek</t>
    </r>
  </si>
  <si>
    <r>
      <t xml:space="preserve">P3202 - </t>
    </r>
    <r>
      <rPr>
        <b/>
        <sz val="11"/>
        <rFont val="MS Sans Serif"/>
        <family val="2"/>
      </rPr>
      <t>Ostrówek</t>
    </r>
  </si>
  <si>
    <r>
      <rPr>
        <b/>
        <sz val="11"/>
        <rFont val="MS Sans Serif"/>
        <family val="2"/>
      </rPr>
      <t>Nowa Wieś</t>
    </r>
    <r>
      <rPr>
        <sz val="11"/>
        <rFont val="MS Sans Serif"/>
        <family val="2"/>
      </rPr>
      <t xml:space="preserve"> - P3204</t>
    </r>
  </si>
  <si>
    <r>
      <t xml:space="preserve">G461069 - </t>
    </r>
    <r>
      <rPr>
        <b/>
        <sz val="11"/>
        <rFont val="MS Sans Serif"/>
        <family val="2"/>
      </rPr>
      <t>Nowa Wieś</t>
    </r>
  </si>
  <si>
    <r>
      <rPr>
        <b/>
        <sz val="11"/>
        <rFont val="MS Sans Serif"/>
        <family val="2"/>
      </rPr>
      <t>Nowa Wieś</t>
    </r>
    <r>
      <rPr>
        <sz val="11"/>
        <rFont val="MS Sans Serif"/>
        <family val="2"/>
      </rPr>
      <t xml:space="preserve"> dz. 262</t>
    </r>
  </si>
  <si>
    <r>
      <t xml:space="preserve">P3203 - </t>
    </r>
    <r>
      <rPr>
        <b/>
        <sz val="11"/>
        <rFont val="MS Sans Serif"/>
        <family val="2"/>
      </rPr>
      <t>Lubstów</t>
    </r>
    <r>
      <rPr>
        <sz val="11"/>
        <rFont val="MS Sans Serif"/>
        <family val="2"/>
      </rPr>
      <t xml:space="preserve"> - Kopalnia Lubstów</t>
    </r>
  </si>
  <si>
    <r>
      <t xml:space="preserve">P3203 - </t>
    </r>
    <r>
      <rPr>
        <b/>
        <sz val="11"/>
        <rFont val="MS Sans Serif"/>
        <family val="2"/>
      </rPr>
      <t>Lubstów</t>
    </r>
    <r>
      <rPr>
        <sz val="11"/>
        <rFont val="MS Sans Serif"/>
        <family val="2"/>
      </rPr>
      <t xml:space="preserve"> - jez. Lubstowskie</t>
    </r>
  </si>
  <si>
    <r>
      <t xml:space="preserve">P3206 - </t>
    </r>
    <r>
      <rPr>
        <b/>
        <sz val="11"/>
        <rFont val="MS Sans Serif"/>
        <family val="2"/>
      </rPr>
      <t>Lubstówek</t>
    </r>
  </si>
  <si>
    <r>
      <rPr>
        <b/>
        <sz val="11"/>
        <rFont val="MS Sans Serif"/>
        <family val="2"/>
      </rPr>
      <t>Lubstówek</t>
    </r>
    <r>
      <rPr>
        <sz val="11"/>
        <rFont val="MS Sans Serif"/>
        <family val="2"/>
      </rPr>
      <t xml:space="preserve"> - odnoga G461116</t>
    </r>
  </si>
  <si>
    <r>
      <t xml:space="preserve">W266 - </t>
    </r>
    <r>
      <rPr>
        <b/>
        <sz val="11"/>
        <rFont val="MS Sans Serif"/>
        <family val="2"/>
      </rPr>
      <t>Marianowo</t>
    </r>
    <r>
      <rPr>
        <sz val="11"/>
        <rFont val="MS Sans Serif"/>
        <family val="2"/>
      </rPr>
      <t xml:space="preserve"> - G461075</t>
    </r>
  </si>
  <si>
    <r>
      <t xml:space="preserve">G461075 - </t>
    </r>
    <r>
      <rPr>
        <b/>
        <sz val="11"/>
        <rFont val="MS Sans Serif"/>
        <family val="2"/>
      </rPr>
      <t>Lubstówek</t>
    </r>
  </si>
  <si>
    <r>
      <t xml:space="preserve">G461076 - </t>
    </r>
    <r>
      <rPr>
        <b/>
        <sz val="11"/>
        <rFont val="MS Sans Serif"/>
        <family val="2"/>
      </rPr>
      <t>Lubstówek</t>
    </r>
  </si>
  <si>
    <r>
      <rPr>
        <b/>
        <sz val="11"/>
        <rFont val="MS Sans Serif"/>
        <family val="2"/>
      </rPr>
      <t>Łagiewniki Górne - G461070 - Łagiewniki Dolne</t>
    </r>
    <r>
      <rPr>
        <sz val="11"/>
        <rFont val="MS Sans Serif"/>
        <family val="2"/>
      </rPr>
      <t xml:space="preserve"> - gr. gminy</t>
    </r>
  </si>
  <si>
    <r>
      <t xml:space="preserve">W266 - </t>
    </r>
    <r>
      <rPr>
        <b/>
        <sz val="11"/>
        <rFont val="MS Sans Serif"/>
        <family val="2"/>
      </rPr>
      <t>Jesionka</t>
    </r>
  </si>
  <si>
    <r>
      <t xml:space="preserve">G461070 - </t>
    </r>
    <r>
      <rPr>
        <b/>
        <sz val="11"/>
        <rFont val="MS Sans Serif"/>
        <family val="2"/>
      </rPr>
      <t>Łagiewniki</t>
    </r>
  </si>
  <si>
    <r>
      <t xml:space="preserve">P3206 - </t>
    </r>
    <r>
      <rPr>
        <b/>
        <sz val="11"/>
        <rFont val="MS Sans Serif"/>
        <family val="2"/>
      </rPr>
      <t>Stefanowo</t>
    </r>
    <r>
      <rPr>
        <sz val="11"/>
        <rFont val="MS Sans Serif"/>
        <family val="2"/>
      </rPr>
      <t xml:space="preserve"> - G461125 - gr. gminy</t>
    </r>
  </si>
  <si>
    <r>
      <t xml:space="preserve">G461125 - </t>
    </r>
    <r>
      <rPr>
        <b/>
        <sz val="11"/>
        <rFont val="MS Sans Serif"/>
        <family val="2"/>
      </rPr>
      <t>Stefanowo - Lubstówek</t>
    </r>
  </si>
  <si>
    <r>
      <t xml:space="preserve">G461059 - </t>
    </r>
    <r>
      <rPr>
        <b/>
        <sz val="11"/>
        <rFont val="MS Sans Serif"/>
        <family val="2"/>
      </rPr>
      <t>Ostrówek - Klonowa</t>
    </r>
  </si>
  <si>
    <r>
      <t xml:space="preserve">gr. gminy - </t>
    </r>
    <r>
      <rPr>
        <b/>
        <sz val="11"/>
        <rFont val="MS Sans Serif"/>
        <family val="2"/>
      </rPr>
      <t>Łagiewniki Dolne</t>
    </r>
    <r>
      <rPr>
        <sz val="11"/>
        <rFont val="MS Sans Serif"/>
        <family val="2"/>
      </rPr>
      <t xml:space="preserve"> - gr. gminy</t>
    </r>
  </si>
  <si>
    <r>
      <t xml:space="preserve">gr. gminy - </t>
    </r>
    <r>
      <rPr>
        <b/>
        <sz val="11"/>
        <rFont val="MS Sans Serif"/>
        <family val="2"/>
      </rPr>
      <t>Racięcice</t>
    </r>
    <r>
      <rPr>
        <sz val="11"/>
        <rFont val="MS Sans Serif"/>
        <family val="2"/>
      </rPr>
      <t xml:space="preserve"> - G461070</t>
    </r>
  </si>
  <si>
    <r>
      <t xml:space="preserve">gr. gminy - </t>
    </r>
    <r>
      <rPr>
        <b/>
        <sz val="11"/>
        <rFont val="MS Sans Serif"/>
        <family val="2"/>
      </rPr>
      <t>Spólnik - Ośno Podleśne</t>
    </r>
    <r>
      <rPr>
        <sz val="11"/>
        <rFont val="MS Sans Serif"/>
        <family val="2"/>
      </rPr>
      <t xml:space="preserve"> - P3200</t>
    </r>
  </si>
  <si>
    <r>
      <t xml:space="preserve">P3203 - </t>
    </r>
    <r>
      <rPr>
        <b/>
        <sz val="11"/>
        <rFont val="MS Sans Serif"/>
        <family val="2"/>
      </rPr>
      <t>Lubstów - ul. Główna</t>
    </r>
    <r>
      <rPr>
        <sz val="11"/>
        <rFont val="MS Sans Serif"/>
        <family val="2"/>
      </rPr>
      <t xml:space="preserve"> - P3203</t>
    </r>
  </si>
  <si>
    <r>
      <t xml:space="preserve">Kopalnia </t>
    </r>
    <r>
      <rPr>
        <b/>
        <sz val="11"/>
        <rFont val="MS Sans Serif"/>
        <family val="2"/>
      </rPr>
      <t>Zofia</t>
    </r>
    <r>
      <rPr>
        <sz val="11"/>
        <rFont val="MS Sans Serif"/>
        <family val="2"/>
      </rPr>
      <t xml:space="preserve">  - W 266</t>
    </r>
  </si>
  <si>
    <r>
      <rPr>
        <b/>
        <sz val="11"/>
        <rFont val="MS Sans Serif"/>
        <family val="2"/>
      </rPr>
      <t>Płoszewo</t>
    </r>
    <r>
      <rPr>
        <sz val="11"/>
        <rFont val="MS Sans Serif"/>
        <family val="2"/>
      </rPr>
      <t xml:space="preserve"> - W 263</t>
    </r>
  </si>
  <si>
    <r>
      <rPr>
        <b/>
        <sz val="11"/>
        <rFont val="MS Sans Serif"/>
        <family val="2"/>
      </rPr>
      <t>Police</t>
    </r>
    <r>
      <rPr>
        <sz val="11"/>
        <rFont val="MS Sans Serif"/>
        <family val="2"/>
      </rPr>
      <t xml:space="preserve"> - W 266</t>
    </r>
  </si>
  <si>
    <r>
      <t xml:space="preserve">G461003 - </t>
    </r>
    <r>
      <rPr>
        <b/>
        <sz val="11"/>
        <rFont val="MS Sans Serif"/>
        <family val="2"/>
      </rPr>
      <t>Zofia</t>
    </r>
    <r>
      <rPr>
        <sz val="11"/>
        <rFont val="MS Sans Serif"/>
        <family val="2"/>
      </rPr>
      <t xml:space="preserve"> - W266</t>
    </r>
  </si>
  <si>
    <r>
      <t xml:space="preserve">G461005 - </t>
    </r>
    <r>
      <rPr>
        <b/>
        <sz val="11"/>
        <rFont val="MS Sans Serif"/>
        <family val="2"/>
      </rPr>
      <t>Zofia</t>
    </r>
    <r>
      <rPr>
        <sz val="11"/>
        <rFont val="MS Sans Serif"/>
        <family val="2"/>
      </rPr>
      <t xml:space="preserve"> - G461006</t>
    </r>
  </si>
  <si>
    <r>
      <t xml:space="preserve">Lesiska - </t>
    </r>
    <r>
      <rPr>
        <b/>
        <sz val="11"/>
        <rFont val="MS Sans Serif"/>
        <family val="2"/>
      </rPr>
      <t>Dąbrowa</t>
    </r>
    <r>
      <rPr>
        <sz val="11"/>
        <rFont val="MS Sans Serif"/>
        <family val="2"/>
      </rPr>
      <t xml:space="preserve"> - W263</t>
    </r>
  </si>
  <si>
    <r>
      <t xml:space="preserve">G461007 - </t>
    </r>
    <r>
      <rPr>
        <b/>
        <sz val="11"/>
        <rFont val="MS Sans Serif"/>
        <family val="2"/>
      </rPr>
      <t>Dabrowa - Płoszewo</t>
    </r>
    <r>
      <rPr>
        <sz val="11"/>
        <rFont val="MS Sans Serif"/>
        <family val="2"/>
      </rPr>
      <t xml:space="preserve"> - G461003</t>
    </r>
  </si>
  <si>
    <r>
      <rPr>
        <b/>
        <sz val="11"/>
        <rFont val="MS Sans Serif"/>
        <family val="2"/>
      </rPr>
      <t>Płoszewo</t>
    </r>
    <r>
      <rPr>
        <sz val="11"/>
        <rFont val="MS Sans Serif"/>
        <family val="2"/>
      </rPr>
      <t xml:space="preserve"> - G461008</t>
    </r>
  </si>
  <si>
    <r>
      <t xml:space="preserve">P3202 - </t>
    </r>
    <r>
      <rPr>
        <b/>
        <sz val="11"/>
        <rFont val="MS Sans Serif"/>
        <family val="2"/>
      </rPr>
      <t>Nadjezioro</t>
    </r>
  </si>
  <si>
    <r>
      <t xml:space="preserve">G461010 - </t>
    </r>
    <r>
      <rPr>
        <b/>
        <sz val="11"/>
        <rFont val="MS Sans Serif"/>
        <family val="2"/>
      </rPr>
      <t>Nadjezioro</t>
    </r>
    <r>
      <rPr>
        <sz val="11"/>
        <rFont val="MS Sans Serif"/>
        <family val="2"/>
      </rPr>
      <t xml:space="preserve"> - G461012</t>
    </r>
  </si>
  <si>
    <r>
      <t xml:space="preserve">P3202 - </t>
    </r>
    <r>
      <rPr>
        <b/>
        <sz val="11"/>
        <rFont val="MS Sans Serif"/>
        <family val="2"/>
      </rPr>
      <t>Biele</t>
    </r>
    <r>
      <rPr>
        <sz val="11"/>
        <rFont val="MS Sans Serif"/>
        <family val="2"/>
      </rPr>
      <t xml:space="preserve"> - 461013</t>
    </r>
  </si>
  <si>
    <r>
      <t xml:space="preserve">P3201 - </t>
    </r>
    <r>
      <rPr>
        <b/>
        <sz val="11"/>
        <rFont val="MS Sans Serif"/>
        <family val="2"/>
      </rPr>
      <t>Sycewo</t>
    </r>
  </si>
  <si>
    <r>
      <t xml:space="preserve">W266 - P3201 - </t>
    </r>
    <r>
      <rPr>
        <b/>
        <sz val="11"/>
        <rFont val="MS Sans Serif"/>
        <family val="2"/>
      </rPr>
      <t>Sycewo</t>
    </r>
    <r>
      <rPr>
        <sz val="11"/>
        <rFont val="MS Sans Serif"/>
        <family val="2"/>
      </rPr>
      <t xml:space="preserve"> - G461012</t>
    </r>
  </si>
  <si>
    <r>
      <t xml:space="preserve">P3202 - </t>
    </r>
    <r>
      <rPr>
        <b/>
        <sz val="11"/>
        <rFont val="MS Sans Serif"/>
        <family val="2"/>
      </rPr>
      <t>Sycewo - Wierzbie</t>
    </r>
    <r>
      <rPr>
        <sz val="11"/>
        <rFont val="MS Sans Serif"/>
        <family val="2"/>
      </rPr>
      <t xml:space="preserve"> - W263</t>
    </r>
  </si>
  <si>
    <r>
      <t xml:space="preserve">G461017 - </t>
    </r>
    <r>
      <rPr>
        <b/>
        <sz val="11"/>
        <rFont val="MS Sans Serif"/>
        <family val="2"/>
      </rPr>
      <t>Sycewo</t>
    </r>
    <r>
      <rPr>
        <sz val="11"/>
        <rFont val="MS Sans Serif"/>
        <family val="2"/>
      </rPr>
      <t xml:space="preserve"> - G461015</t>
    </r>
  </si>
  <si>
    <r>
      <t xml:space="preserve">P3202 - </t>
    </r>
    <r>
      <rPr>
        <b/>
        <sz val="11"/>
        <rFont val="MS Sans Serif"/>
        <family val="2"/>
      </rPr>
      <t>Sycewo</t>
    </r>
    <r>
      <rPr>
        <sz val="11"/>
        <rFont val="MS Sans Serif"/>
        <family val="2"/>
      </rPr>
      <t xml:space="preserve"> - P3201</t>
    </r>
  </si>
  <si>
    <r>
      <t xml:space="preserve">P3201 - </t>
    </r>
    <r>
      <rPr>
        <b/>
        <sz val="11"/>
        <rFont val="MS Sans Serif"/>
        <family val="2"/>
      </rPr>
      <t>Mąkolno</t>
    </r>
    <r>
      <rPr>
        <sz val="11"/>
        <rFont val="MS Sans Serif"/>
        <family val="2"/>
      </rPr>
      <t xml:space="preserve"> - P3204</t>
    </r>
  </si>
  <si>
    <r>
      <t xml:space="preserve">W263 - </t>
    </r>
    <r>
      <rPr>
        <b/>
        <sz val="11"/>
        <rFont val="MS Sans Serif"/>
        <family val="2"/>
      </rPr>
      <t>Wierzbie - Mąkolno</t>
    </r>
    <r>
      <rPr>
        <sz val="11"/>
        <rFont val="MS Sans Serif"/>
        <family val="2"/>
      </rPr>
      <t xml:space="preserve"> - P3204</t>
    </r>
  </si>
  <si>
    <r>
      <t xml:space="preserve">G461015 - </t>
    </r>
    <r>
      <rPr>
        <b/>
        <sz val="11"/>
        <rFont val="MS Sans Serif"/>
        <family val="2"/>
      </rPr>
      <t>Wierzbie</t>
    </r>
    <r>
      <rPr>
        <sz val="11"/>
        <rFont val="MS Sans Serif"/>
        <family val="2"/>
      </rPr>
      <t xml:space="preserve"> - W263</t>
    </r>
  </si>
  <si>
    <r>
      <t xml:space="preserve">G461020 - </t>
    </r>
    <r>
      <rPr>
        <b/>
        <sz val="11"/>
        <rFont val="MS Sans Serif"/>
        <family val="2"/>
      </rPr>
      <t>Wierzbie - Mostki - Marcinkowo</t>
    </r>
    <r>
      <rPr>
        <sz val="11"/>
        <rFont val="MS Sans Serif"/>
        <family val="2"/>
      </rPr>
      <t xml:space="preserve"> - G461024</t>
    </r>
  </si>
  <si>
    <r>
      <t xml:space="preserve">P3200 - </t>
    </r>
    <r>
      <rPr>
        <b/>
        <sz val="11"/>
        <rFont val="MS Sans Serif"/>
        <family val="2"/>
      </rPr>
      <t>Drzewiec - Ośno Górne - Mostki</t>
    </r>
    <r>
      <rPr>
        <sz val="11"/>
        <rFont val="MS Sans Serif"/>
        <family val="2"/>
      </rPr>
      <t xml:space="preserve"> - W263</t>
    </r>
  </si>
  <si>
    <r>
      <t xml:space="preserve">W269 - </t>
    </r>
    <r>
      <rPr>
        <b/>
        <sz val="11"/>
        <rFont val="MS Sans Serif"/>
        <family val="2"/>
      </rPr>
      <t>Ośno Górne</t>
    </r>
    <r>
      <rPr>
        <sz val="11"/>
        <rFont val="MS Sans Serif"/>
        <family val="2"/>
      </rPr>
      <t xml:space="preserve"> - G461022</t>
    </r>
  </si>
  <si>
    <r>
      <t xml:space="preserve">W263 - </t>
    </r>
    <r>
      <rPr>
        <b/>
        <sz val="11"/>
        <rFont val="MS Sans Serif"/>
        <family val="2"/>
      </rPr>
      <t xml:space="preserve">Marcinkowo - Ośno Dolne </t>
    </r>
    <r>
      <rPr>
        <sz val="11"/>
        <rFont val="MS Sans Serif"/>
        <family val="2"/>
      </rPr>
      <t>- W269</t>
    </r>
  </si>
  <si>
    <r>
      <t>W269 -</t>
    </r>
    <r>
      <rPr>
        <b/>
        <sz val="11"/>
        <rFont val="MS Sans Serif"/>
        <family val="2"/>
      </rPr>
      <t xml:space="preserve"> Kol. Wierzbie</t>
    </r>
    <r>
      <rPr>
        <sz val="11"/>
        <rFont val="MS Sans Serif"/>
        <family val="2"/>
      </rPr>
      <t xml:space="preserve"> - G461015</t>
    </r>
  </si>
  <si>
    <r>
      <t xml:space="preserve">G461027 - </t>
    </r>
    <r>
      <rPr>
        <b/>
        <sz val="11"/>
        <rFont val="MS Sans Serif"/>
        <family val="2"/>
      </rPr>
      <t>Wymysłowo</t>
    </r>
    <r>
      <rPr>
        <sz val="11"/>
        <rFont val="MS Sans Serif"/>
        <family val="2"/>
      </rPr>
      <t xml:space="preserve"> - W269</t>
    </r>
  </si>
  <si>
    <r>
      <t xml:space="preserve">Olszewo - Belny </t>
    </r>
    <r>
      <rPr>
        <sz val="11"/>
        <rFont val="MS Sans Serif"/>
        <family val="2"/>
      </rPr>
      <t>- G451026</t>
    </r>
  </si>
  <si>
    <r>
      <t xml:space="preserve">G451026 - </t>
    </r>
    <r>
      <rPr>
        <b/>
        <sz val="11"/>
        <rFont val="MS Sans Serif"/>
        <family val="2"/>
      </rPr>
      <t>Ośno Podleśne (przez las)</t>
    </r>
    <r>
      <rPr>
        <sz val="11"/>
        <rFont val="MS Sans Serif"/>
        <family val="2"/>
      </rPr>
      <t xml:space="preserve"> - P3200</t>
    </r>
  </si>
  <si>
    <r>
      <t xml:space="preserve">rz. Noteć - </t>
    </r>
    <r>
      <rPr>
        <b/>
        <sz val="11"/>
        <rFont val="MS Sans Serif"/>
        <family val="2"/>
      </rPr>
      <t>Belny</t>
    </r>
    <r>
      <rPr>
        <sz val="11"/>
        <rFont val="MS Sans Serif"/>
        <family val="2"/>
      </rPr>
      <t xml:space="preserve"> - G451026</t>
    </r>
  </si>
  <si>
    <r>
      <rPr>
        <b/>
        <sz val="11"/>
        <rFont val="MS Sans Serif"/>
        <family val="2"/>
      </rPr>
      <t>Belny</t>
    </r>
    <r>
      <rPr>
        <sz val="11"/>
        <rFont val="MS Sans Serif"/>
        <family val="2"/>
      </rPr>
      <t xml:space="preserve"> - P3200</t>
    </r>
  </si>
  <si>
    <r>
      <t xml:space="preserve">P3200 - </t>
    </r>
    <r>
      <rPr>
        <b/>
        <sz val="11"/>
        <rFont val="MS Sans Serif"/>
        <family val="2"/>
      </rPr>
      <t>Drzewiec</t>
    </r>
    <r>
      <rPr>
        <sz val="11"/>
        <rFont val="MS Sans Serif"/>
        <family val="2"/>
      </rPr>
      <t xml:space="preserve"> - G461022</t>
    </r>
  </si>
  <si>
    <r>
      <t xml:space="preserve">G461022 - </t>
    </r>
    <r>
      <rPr>
        <b/>
        <sz val="11"/>
        <rFont val="MS Sans Serif"/>
        <family val="2"/>
      </rPr>
      <t>Marcianki</t>
    </r>
    <r>
      <rPr>
        <sz val="11"/>
        <rFont val="MS Sans Serif"/>
        <family val="2"/>
      </rPr>
      <t xml:space="preserve"> - gr. Powiatu</t>
    </r>
  </si>
  <si>
    <r>
      <t xml:space="preserve">W269 - </t>
    </r>
    <r>
      <rPr>
        <b/>
        <sz val="11"/>
        <rFont val="MS Sans Serif"/>
        <family val="2"/>
      </rPr>
      <t>Ośno Dolne</t>
    </r>
  </si>
  <si>
    <r>
      <t xml:space="preserve">G461038 - </t>
    </r>
    <r>
      <rPr>
        <b/>
        <sz val="11"/>
        <rFont val="MS Sans Serif"/>
        <family val="2"/>
      </rPr>
      <t>Mostki Parcele</t>
    </r>
    <r>
      <rPr>
        <sz val="11"/>
        <rFont val="MS Sans Serif"/>
        <family val="2"/>
      </rPr>
      <t xml:space="preserve"> - W263</t>
    </r>
  </si>
  <si>
    <r>
      <t xml:space="preserve">G461038 - </t>
    </r>
    <r>
      <rPr>
        <b/>
        <sz val="11"/>
        <rFont val="MS Sans Serif"/>
        <family val="2"/>
      </rPr>
      <t xml:space="preserve">Mostki - Brzezie </t>
    </r>
    <r>
      <rPr>
        <sz val="11"/>
        <rFont val="MS Sans Serif"/>
        <family val="2"/>
      </rPr>
      <t>- W263</t>
    </r>
  </si>
  <si>
    <r>
      <t xml:space="preserve">G461021 - </t>
    </r>
    <r>
      <rPr>
        <b/>
        <sz val="11"/>
        <rFont val="MS Sans Serif"/>
        <family val="2"/>
      </rPr>
      <t>Paprocin</t>
    </r>
    <r>
      <rPr>
        <sz val="11"/>
        <rFont val="MS Sans Serif"/>
        <family val="2"/>
      </rPr>
      <t xml:space="preserve"> - gr. Powiatu</t>
    </r>
  </si>
  <si>
    <r>
      <t xml:space="preserve">P3205 - </t>
    </r>
    <r>
      <rPr>
        <b/>
        <sz val="11"/>
        <rFont val="MS Sans Serif"/>
        <family val="2"/>
      </rPr>
      <t>Piaski</t>
    </r>
    <r>
      <rPr>
        <sz val="11"/>
        <rFont val="MS Sans Serif"/>
        <family val="2"/>
      </rPr>
      <t xml:space="preserve"> - gr. Powiatu</t>
    </r>
  </si>
  <si>
    <r>
      <t xml:space="preserve">P3204 - </t>
    </r>
    <r>
      <rPr>
        <b/>
        <sz val="11"/>
        <rFont val="MS Sans Serif"/>
        <family val="2"/>
      </rPr>
      <t>Mąkolno - Przystronie</t>
    </r>
    <r>
      <rPr>
        <sz val="11"/>
        <rFont val="MS Sans Serif"/>
        <family val="2"/>
      </rPr>
      <t xml:space="preserve"> - gr. Powiatu</t>
    </r>
  </si>
  <si>
    <r>
      <t xml:space="preserve">G461040 - </t>
    </r>
    <r>
      <rPr>
        <b/>
        <sz val="11"/>
        <rFont val="MS Sans Serif"/>
        <family val="2"/>
      </rPr>
      <t>Przystronie</t>
    </r>
    <r>
      <rPr>
        <sz val="11"/>
        <rFont val="MS Sans Serif"/>
        <family val="2"/>
      </rPr>
      <t xml:space="preserve"> - gr. Powiatu</t>
    </r>
  </si>
  <si>
    <r>
      <t xml:space="preserve">P3205 - </t>
    </r>
    <r>
      <rPr>
        <b/>
        <sz val="11"/>
        <rFont val="MS Sans Serif"/>
        <family val="2"/>
      </rPr>
      <t>Przystronie - Smolarnia - Lipiny Kol</t>
    </r>
    <r>
      <rPr>
        <sz val="11"/>
        <rFont val="MS Sans Serif"/>
        <family val="2"/>
      </rPr>
      <t>.- P3205</t>
    </r>
  </si>
  <si>
    <r>
      <t xml:space="preserve">G461042 - </t>
    </r>
    <r>
      <rPr>
        <b/>
        <sz val="11"/>
        <rFont val="MS Sans Serif"/>
        <family val="2"/>
      </rPr>
      <t>Radowo</t>
    </r>
    <r>
      <rPr>
        <sz val="11"/>
        <rFont val="MS Sans Serif"/>
        <family val="2"/>
      </rPr>
      <t xml:space="preserve"> - P3205</t>
    </r>
  </si>
  <si>
    <r>
      <rPr>
        <b/>
        <sz val="11"/>
        <rFont val="MS Sans Serif"/>
        <family val="2"/>
      </rPr>
      <t>Radowo</t>
    </r>
    <r>
      <rPr>
        <sz val="11"/>
        <rFont val="MS Sans Serif"/>
        <family val="2"/>
      </rPr>
      <t xml:space="preserve"> - G461042</t>
    </r>
  </si>
  <si>
    <r>
      <t xml:space="preserve">G461048 - </t>
    </r>
    <r>
      <rPr>
        <b/>
        <sz val="11"/>
        <rFont val="MS Sans Serif"/>
        <family val="2"/>
      </rPr>
      <t>Radowo</t>
    </r>
    <r>
      <rPr>
        <sz val="11"/>
        <rFont val="MS Sans Serif"/>
        <family val="2"/>
      </rPr>
      <t xml:space="preserve"> - G461042</t>
    </r>
  </si>
  <si>
    <r>
      <t xml:space="preserve">G461050 - </t>
    </r>
    <r>
      <rPr>
        <b/>
        <sz val="11"/>
        <rFont val="MS Sans Serif"/>
        <family val="2"/>
      </rPr>
      <t>Lipiny Kol</t>
    </r>
    <r>
      <rPr>
        <sz val="11"/>
        <rFont val="MS Sans Serif"/>
        <family val="2"/>
      </rPr>
      <t>.- P3205</t>
    </r>
  </si>
  <si>
    <r>
      <t>G461050 -</t>
    </r>
    <r>
      <rPr>
        <b/>
        <sz val="11"/>
        <rFont val="MS Sans Serif"/>
        <family val="2"/>
      </rPr>
      <t xml:space="preserve"> Lipiny Kol.</t>
    </r>
    <r>
      <rPr>
        <sz val="11"/>
        <rFont val="MS Sans Serif"/>
        <family val="2"/>
      </rPr>
      <t>- G461048</t>
    </r>
  </si>
  <si>
    <r>
      <t xml:space="preserve">G461050 - </t>
    </r>
    <r>
      <rPr>
        <b/>
        <sz val="11"/>
        <rFont val="MS Sans Serif"/>
        <family val="2"/>
      </rPr>
      <t>Radowo - Lpiny Kol</t>
    </r>
    <r>
      <rPr>
        <sz val="11"/>
        <rFont val="MS Sans Serif"/>
        <family val="2"/>
      </rPr>
      <t>.- G461046</t>
    </r>
  </si>
  <si>
    <r>
      <rPr>
        <b/>
        <sz val="11"/>
        <rFont val="MS Sans Serif"/>
        <family val="2"/>
      </rPr>
      <t>Janowice</t>
    </r>
    <r>
      <rPr>
        <sz val="11"/>
        <rFont val="MS Sans Serif"/>
        <family val="2"/>
      </rPr>
      <t xml:space="preserve"> - G461050</t>
    </r>
  </si>
  <si>
    <r>
      <t xml:space="preserve">G461040 - </t>
    </r>
    <r>
      <rPr>
        <b/>
        <sz val="11"/>
        <rFont val="MS Sans Serif"/>
        <family val="2"/>
      </rPr>
      <t>Siedliska - Janowice - Kazubek</t>
    </r>
    <r>
      <rPr>
        <sz val="11"/>
        <rFont val="MS Sans Serif"/>
        <family val="2"/>
      </rPr>
      <t xml:space="preserve"> - P3202</t>
    </r>
  </si>
  <si>
    <r>
      <rPr>
        <b/>
        <sz val="11"/>
        <rFont val="MS Sans Serif"/>
        <family val="2"/>
      </rPr>
      <t>Kazubek</t>
    </r>
    <r>
      <rPr>
        <sz val="11"/>
        <rFont val="MS Sans Serif"/>
        <family val="2"/>
      </rPr>
      <t xml:space="preserve"> - G461050</t>
    </r>
  </si>
  <si>
    <r>
      <t xml:space="preserve">G461051 - </t>
    </r>
    <r>
      <rPr>
        <b/>
        <sz val="11"/>
        <rFont val="MS Sans Serif"/>
        <family val="2"/>
      </rPr>
      <t>Kazubek</t>
    </r>
  </si>
  <si>
    <r>
      <t xml:space="preserve">gr. gminy - </t>
    </r>
    <r>
      <rPr>
        <b/>
        <sz val="11"/>
        <rFont val="MS Sans Serif"/>
        <family val="2"/>
      </rPr>
      <t>Kazubek</t>
    </r>
    <r>
      <rPr>
        <sz val="11"/>
        <rFont val="MS Sans Serif"/>
        <family val="2"/>
      </rPr>
      <t xml:space="preserve"> - P3202</t>
    </r>
  </si>
  <si>
    <r>
      <t xml:space="preserve">G461055 - </t>
    </r>
    <r>
      <rPr>
        <b/>
        <sz val="11"/>
        <rFont val="MS Sans Serif"/>
        <family val="2"/>
      </rPr>
      <t>Wroczewo - Czamża</t>
    </r>
  </si>
  <si>
    <r>
      <t xml:space="preserve">P3202 - </t>
    </r>
    <r>
      <rPr>
        <b/>
        <sz val="11"/>
        <rFont val="MS Sans Serif"/>
        <family val="2"/>
      </rPr>
      <t>Zakrzewek</t>
    </r>
    <r>
      <rPr>
        <sz val="11"/>
        <rFont val="MS Sans Serif"/>
        <family val="2"/>
      </rPr>
      <t xml:space="preserve"> - P3204</t>
    </r>
  </si>
  <si>
    <r>
      <t xml:space="preserve">P3202 - </t>
    </r>
    <r>
      <rPr>
        <b/>
        <sz val="11"/>
        <rFont val="MS Sans Serif"/>
        <family val="2"/>
      </rPr>
      <t>Zakrzewek</t>
    </r>
    <r>
      <rPr>
        <sz val="11"/>
        <rFont val="MS Sans Serif"/>
        <family val="2"/>
      </rPr>
      <t xml:space="preserve"> - G461055</t>
    </r>
  </si>
  <si>
    <r>
      <t xml:space="preserve">G461055 - </t>
    </r>
    <r>
      <rPr>
        <b/>
        <sz val="11"/>
        <rFont val="MS Sans Serif"/>
        <family val="2"/>
      </rPr>
      <t>Zakrzewek</t>
    </r>
    <r>
      <rPr>
        <sz val="11"/>
        <rFont val="MS Sans Serif"/>
        <family val="2"/>
      </rPr>
      <t xml:space="preserve"> - P3202</t>
    </r>
  </si>
  <si>
    <r>
      <t>Grądy - Nowa Wieś</t>
    </r>
    <r>
      <rPr>
        <sz val="11"/>
        <rFont val="MS Sans Serif"/>
        <family val="2"/>
      </rPr>
      <t xml:space="preserve"> - G461067</t>
    </r>
  </si>
  <si>
    <r>
      <t xml:space="preserve">P3202 - </t>
    </r>
    <r>
      <rPr>
        <b/>
        <sz val="11"/>
        <rFont val="MS Sans Serif"/>
        <family val="2"/>
      </rPr>
      <t>Ostrówek</t>
    </r>
    <r>
      <rPr>
        <sz val="11"/>
        <rFont val="MS Sans Serif"/>
        <family val="2"/>
      </rPr>
      <t xml:space="preserve"> - P3202</t>
    </r>
  </si>
  <si>
    <r>
      <t xml:space="preserve">G461059 - </t>
    </r>
    <r>
      <rPr>
        <b/>
        <sz val="11"/>
        <rFont val="MS Sans Serif"/>
        <family val="2"/>
      </rPr>
      <t>Grądy  - Klonowa</t>
    </r>
    <r>
      <rPr>
        <sz val="11"/>
        <rFont val="MS Sans Serif"/>
        <family val="2"/>
      </rPr>
      <t xml:space="preserve"> - gr. Powiatu</t>
    </r>
  </si>
  <si>
    <t>rodzaj wartości</t>
  </si>
  <si>
    <t>suma ubezpieczenia</t>
  </si>
  <si>
    <t xml:space="preserve"> 8 szt gaśnic, 3 szt. hydranty wewn, monitoring, alarm , 2 zamki</t>
  </si>
  <si>
    <t>3 szt. gasnic,  hydrant wewn, monitoring.2 zamki</t>
  </si>
  <si>
    <t>8 szt. gaśnic, hydrant wewn.2 zamki</t>
  </si>
  <si>
    <t xml:space="preserve">          -</t>
  </si>
  <si>
    <t>2 szt.gaśnic, 2 zamki</t>
  </si>
  <si>
    <t>2 szt. gaśnic, 2 zamki</t>
  </si>
  <si>
    <t>2 gaśnice, monitoring, 2 zamki</t>
  </si>
  <si>
    <t>2 gaśnice, 2 zamki</t>
  </si>
  <si>
    <t>1 gasnica, 2 zamki</t>
  </si>
  <si>
    <t>1 gasnica 2 zamki</t>
  </si>
  <si>
    <t>2 gasnice, 2 zamki</t>
  </si>
  <si>
    <t xml:space="preserve"> gasnica, 2 zamki</t>
  </si>
  <si>
    <t>2 zamki</t>
  </si>
  <si>
    <t>świetlica 2 zamki,mieszkania indywid.</t>
  </si>
  <si>
    <t>zamki pojedyńcze</t>
  </si>
  <si>
    <t xml:space="preserve"> kłódka</t>
  </si>
  <si>
    <t>kłódka</t>
  </si>
  <si>
    <t>zamki indywid.</t>
  </si>
  <si>
    <t>2 gaśnice, 2 po 2 zamki , mieszk. Indywid</t>
  </si>
  <si>
    <t>1 gaśnica , 2 zamki</t>
  </si>
  <si>
    <t xml:space="preserve">1 zamek </t>
  </si>
  <si>
    <t>księgowa brutto</t>
  </si>
  <si>
    <t>odtworzeniowa ( oszacowana przez Klienta)</t>
  </si>
  <si>
    <t>odtworzeniowa ( oszacowana przez Klienta )</t>
  </si>
  <si>
    <t>zamki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</si>
</sst>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_-* #,##0.00&quot; zł&quot;_-;\-* #,##0.00&quot; zł&quot;_-;_-* \-??&quot; zł&quot;_-;_-@_-"/>
    <numFmt numFmtId="167" formatCode="#,##0.00&quot; zł &quot;;\-#,##0.00&quot; zł &quot;;&quot; -&quot;#&quot; zł &quot;;@\ 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sz val="11"/>
      <name val="MS Sans Serif"/>
      <family val="2"/>
    </font>
    <font>
      <b/>
      <sz val="11"/>
      <name val="MS Sans Serif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>
        <color indexed="63"/>
      </left>
      <right style="thin">
        <color indexed="63"/>
      </right>
      <top style="medium"/>
      <bottom/>
    </border>
    <border>
      <left style="thin">
        <color indexed="63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/>
      <bottom style="medium"/>
    </border>
    <border>
      <left style="medium"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medium"/>
      <right style="thin">
        <color indexed="63"/>
      </right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0" fillId="33" borderId="12" xfId="52" applyNumberFormat="1" applyFont="1" applyFill="1" applyBorder="1" applyAlignment="1">
      <alignment horizontal="right" vertical="center" wrapText="1"/>
      <protection/>
    </xf>
    <xf numFmtId="165" fontId="0" fillId="33" borderId="12" xfId="51" applyNumberFormat="1" applyFont="1" applyFill="1" applyBorder="1" applyAlignment="1">
      <alignment horizontal="right" vertical="center" wrapText="1"/>
      <protection/>
    </xf>
    <xf numFmtId="44" fontId="0" fillId="0" borderId="12" xfId="62" applyFont="1" applyFill="1" applyBorder="1" applyAlignment="1">
      <alignment vertical="center"/>
    </xf>
    <xf numFmtId="165" fontId="0" fillId="0" borderId="12" xfId="51" applyNumberFormat="1" applyFont="1" applyFill="1" applyBorder="1">
      <alignment/>
      <protection/>
    </xf>
    <xf numFmtId="0" fontId="0" fillId="0" borderId="11" xfId="51" applyFont="1" applyFill="1" applyBorder="1" applyAlignment="1">
      <alignment horizontal="center" vertical="center"/>
      <protection/>
    </xf>
    <xf numFmtId="166" fontId="0" fillId="0" borderId="11" xfId="51" applyNumberFormat="1" applyFont="1" applyBorder="1" applyAlignment="1">
      <alignment horizontal="right" vertical="center" wrapText="1"/>
      <protection/>
    </xf>
    <xf numFmtId="44" fontId="0" fillId="0" borderId="11" xfId="62" applyFont="1" applyBorder="1" applyAlignment="1">
      <alignment vertical="center"/>
    </xf>
    <xf numFmtId="0" fontId="0" fillId="0" borderId="11" xfId="51" applyFont="1" applyFill="1" applyBorder="1" applyAlignment="1">
      <alignment horizontal="left"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6" borderId="11" xfId="51" applyNumberFormat="1" applyFont="1" applyFill="1" applyBorder="1" applyAlignment="1">
      <alignment horizontal="center"/>
      <protection/>
    </xf>
    <xf numFmtId="44" fontId="2" fillId="36" borderId="11" xfId="51" applyNumberFormat="1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164" fontId="2" fillId="36" borderId="11" xfId="6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7" fontId="0" fillId="33" borderId="11" xfId="51" applyNumberFormat="1" applyFont="1" applyFill="1" applyBorder="1" applyAlignment="1">
      <alignment horizontal="right" vertical="center" wrapText="1"/>
      <protection/>
    </xf>
    <xf numFmtId="167" fontId="0" fillId="0" borderId="11" xfId="51" applyNumberFormat="1" applyFont="1" applyFill="1" applyBorder="1" applyAlignment="1">
      <alignment horizontal="right" vertical="center" wrapText="1"/>
      <protection/>
    </xf>
    <xf numFmtId="44" fontId="0" fillId="0" borderId="11" xfId="6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7" borderId="11" xfId="0" applyFont="1" applyFill="1" applyBorder="1" applyAlignment="1">
      <alignment vertical="top" wrapText="1"/>
    </xf>
    <xf numFmtId="0" fontId="0" fillId="38" borderId="16" xfId="0" applyFont="1" applyFill="1" applyBorder="1" applyAlignment="1">
      <alignment horizontal="center" vertical="top" wrapText="1"/>
    </xf>
    <xf numFmtId="0" fontId="0" fillId="38" borderId="17" xfId="0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7" fontId="0" fillId="0" borderId="19" xfId="0" applyNumberFormat="1" applyFont="1" applyBorder="1" applyAlignment="1">
      <alignment horizontal="center" vertical="top" wrapText="1"/>
    </xf>
    <xf numFmtId="7" fontId="0" fillId="34" borderId="19" xfId="0" applyNumberFormat="1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vertical="top" wrapText="1"/>
    </xf>
    <xf numFmtId="7" fontId="0" fillId="34" borderId="21" xfId="0" applyNumberFormat="1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vertical="top" wrapText="1"/>
    </xf>
    <xf numFmtId="7" fontId="2" fillId="35" borderId="19" xfId="0" applyNumberFormat="1" applyFont="1" applyFill="1" applyBorder="1" applyAlignment="1">
      <alignment horizontal="center" vertical="top" wrapText="1"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 horizontal="right" vertical="center"/>
    </xf>
    <xf numFmtId="44" fontId="2" fillId="34" borderId="22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right" vertical="center" wrapText="1"/>
    </xf>
    <xf numFmtId="44" fontId="0" fillId="0" borderId="11" xfId="0" applyNumberFormat="1" applyFont="1" applyBorder="1" applyAlignment="1">
      <alignment horizontal="right" vertical="center"/>
    </xf>
    <xf numFmtId="44" fontId="2" fillId="36" borderId="11" xfId="60" applyNumberFormat="1" applyFont="1" applyFill="1" applyBorder="1" applyAlignment="1">
      <alignment vertical="center" wrapText="1"/>
    </xf>
    <xf numFmtId="44" fontId="0" fillId="0" borderId="0" xfId="0" applyNumberFormat="1" applyFont="1" applyFill="1" applyBorder="1" applyAlignment="1">
      <alignment vertical="center" wrapText="1"/>
    </xf>
    <xf numFmtId="44" fontId="2" fillId="34" borderId="11" xfId="0" applyNumberFormat="1" applyFont="1" applyFill="1" applyBorder="1" applyAlignment="1">
      <alignment horizontal="center" vertical="center" wrapText="1"/>
    </xf>
    <xf numFmtId="44" fontId="0" fillId="36" borderId="11" xfId="0" applyNumberFormat="1" applyFont="1" applyFill="1" applyBorder="1" applyAlignment="1">
      <alignment vertical="center" wrapText="1"/>
    </xf>
    <xf numFmtId="44" fontId="0" fillId="0" borderId="11" xfId="0" applyNumberFormat="1" applyFont="1" applyBorder="1" applyAlignment="1">
      <alignment horizontal="right" vertical="top" wrapText="1"/>
    </xf>
    <xf numFmtId="44" fontId="0" fillId="0" borderId="11" xfId="60" applyNumberFormat="1" applyFont="1" applyFill="1" applyBorder="1" applyAlignment="1">
      <alignment vertical="center" wrapText="1"/>
    </xf>
    <xf numFmtId="44" fontId="0" fillId="0" borderId="10" xfId="6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4" fontId="0" fillId="0" borderId="11" xfId="0" applyNumberFormat="1" applyFont="1" applyFill="1" applyBorder="1" applyAlignment="1">
      <alignment vertical="center"/>
    </xf>
    <xf numFmtId="44" fontId="0" fillId="0" borderId="11" xfId="60" applyNumberFormat="1" applyFont="1" applyFill="1" applyBorder="1" applyAlignment="1">
      <alignment horizontal="right" vertical="center" wrapText="1"/>
    </xf>
    <xf numFmtId="44" fontId="0" fillId="0" borderId="11" xfId="0" applyNumberFormat="1" applyFont="1" applyFill="1" applyBorder="1" applyAlignment="1">
      <alignment horizontal="right" vertical="center"/>
    </xf>
    <xf numFmtId="44" fontId="0" fillId="0" borderId="11" xfId="60" applyNumberFormat="1" applyFont="1" applyBorder="1" applyAlignment="1">
      <alignment horizontal="right" vertical="center"/>
    </xf>
    <xf numFmtId="44" fontId="0" fillId="0" borderId="0" xfId="0" applyNumberFormat="1" applyFill="1" applyAlignment="1">
      <alignment vertical="center"/>
    </xf>
    <xf numFmtId="44" fontId="2" fillId="0" borderId="23" xfId="0" applyNumberFormat="1" applyFont="1" applyFill="1" applyBorder="1" applyAlignment="1">
      <alignment vertical="center"/>
    </xf>
    <xf numFmtId="44" fontId="0" fillId="0" borderId="11" xfId="60" applyNumberFormat="1" applyFont="1" applyFill="1" applyBorder="1" applyAlignment="1">
      <alignment horizontal="right" vertical="center"/>
    </xf>
    <xf numFmtId="44" fontId="0" fillId="0" borderId="11" xfId="60" applyNumberFormat="1" applyFont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44" fontId="0" fillId="0" borderId="11" xfId="0" applyNumberFormat="1" applyFill="1" applyBorder="1" applyAlignment="1">
      <alignment vertical="center"/>
    </xf>
    <xf numFmtId="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44" fontId="0" fillId="0" borderId="24" xfId="60" applyNumberFormat="1" applyFont="1" applyBorder="1" applyAlignment="1">
      <alignment horizontal="right" vertical="center"/>
    </xf>
    <xf numFmtId="44" fontId="0" fillId="0" borderId="24" xfId="0" applyNumberFormat="1" applyFill="1" applyBorder="1" applyAlignment="1">
      <alignment vertical="center"/>
    </xf>
    <xf numFmtId="8" fontId="0" fillId="0" borderId="24" xfId="0" applyNumberFormat="1" applyFont="1" applyFill="1" applyBorder="1" applyAlignment="1">
      <alignment horizontal="right" vertical="center"/>
    </xf>
    <xf numFmtId="8" fontId="0" fillId="0" borderId="0" xfId="0" applyNumberFormat="1" applyFill="1" applyAlignment="1">
      <alignment vertical="center"/>
    </xf>
    <xf numFmtId="0" fontId="2" fillId="34" borderId="25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25" xfId="0" applyFill="1" applyBorder="1" applyAlignment="1">
      <alignment vertical="center"/>
    </xf>
    <xf numFmtId="0" fontId="15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1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65" fontId="0" fillId="33" borderId="12" xfId="52" applyNumberFormat="1" applyFont="1" applyFill="1" applyBorder="1" applyAlignment="1">
      <alignment horizontal="right" vertical="center" wrapText="1"/>
      <protection/>
    </xf>
    <xf numFmtId="165" fontId="0" fillId="33" borderId="12" xfId="51" applyNumberFormat="1" applyFont="1" applyFill="1" applyBorder="1" applyAlignment="1">
      <alignment horizontal="right" vertical="center" wrapText="1"/>
      <protection/>
    </xf>
    <xf numFmtId="0" fontId="0" fillId="0" borderId="12" xfId="62" applyNumberFormat="1" applyFont="1" applyFill="1" applyBorder="1" applyAlignment="1">
      <alignment vertical="center"/>
    </xf>
    <xf numFmtId="165" fontId="0" fillId="0" borderId="12" xfId="51" applyNumberFormat="1" applyFont="1" applyFill="1" applyBorder="1" applyAlignment="1">
      <alignment vertical="distributed"/>
      <protection/>
    </xf>
    <xf numFmtId="165" fontId="0" fillId="0" borderId="12" xfId="51" applyNumberFormat="1" applyFont="1" applyFill="1" applyBorder="1">
      <alignment/>
      <protection/>
    </xf>
    <xf numFmtId="2" fontId="0" fillId="0" borderId="11" xfId="51" applyNumberFormat="1" applyFont="1" applyBorder="1" applyAlignment="1">
      <alignment horizontal="right" vertical="center" wrapText="1"/>
      <protection/>
    </xf>
    <xf numFmtId="166" fontId="0" fillId="0" borderId="11" xfId="51" applyNumberFormat="1" applyFont="1" applyBorder="1" applyAlignment="1">
      <alignment horizontal="right" vertical="center" wrapText="1"/>
      <protection/>
    </xf>
    <xf numFmtId="0" fontId="0" fillId="0" borderId="11" xfId="62" applyNumberFormat="1" applyFont="1" applyBorder="1" applyAlignment="1">
      <alignment vertical="center"/>
    </xf>
    <xf numFmtId="44" fontId="0" fillId="0" borderId="11" xfId="62" applyFont="1" applyBorder="1" applyAlignment="1">
      <alignment vertical="center"/>
    </xf>
    <xf numFmtId="44" fontId="0" fillId="0" borderId="11" xfId="62" applyFont="1" applyBorder="1" applyAlignment="1">
      <alignment vertical="distributed"/>
    </xf>
    <xf numFmtId="0" fontId="0" fillId="33" borderId="37" xfId="51" applyFont="1" applyFill="1" applyBorder="1" applyAlignment="1">
      <alignment horizontal="center" vertical="center"/>
      <protection/>
    </xf>
    <xf numFmtId="167" fontId="0" fillId="33" borderId="37" xfId="51" applyNumberFormat="1" applyFont="1" applyFill="1" applyBorder="1" applyAlignment="1">
      <alignment horizontal="right" vertical="center" wrapText="1"/>
      <protection/>
    </xf>
    <xf numFmtId="167" fontId="0" fillId="0" borderId="37" xfId="51" applyNumberFormat="1" applyFont="1" applyFill="1" applyBorder="1" applyAlignment="1">
      <alignment horizontal="right" vertical="center" wrapText="1"/>
      <protection/>
    </xf>
    <xf numFmtId="44" fontId="0" fillId="0" borderId="37" xfId="62" applyFont="1" applyFill="1" applyBorder="1" applyAlignment="1">
      <alignment vertical="center"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horizontal="center" vertical="center"/>
      <protection/>
    </xf>
    <xf numFmtId="44" fontId="0" fillId="0" borderId="0" xfId="0" applyNumberFormat="1" applyAlignment="1">
      <alignment/>
    </xf>
    <xf numFmtId="44" fontId="0" fillId="0" borderId="12" xfId="51" applyNumberFormat="1" applyFont="1" applyFill="1" applyBorder="1">
      <alignment/>
      <protection/>
    </xf>
    <xf numFmtId="44" fontId="0" fillId="0" borderId="11" xfId="62" applyNumberFormat="1" applyFont="1" applyBorder="1" applyAlignment="1">
      <alignment vertical="center"/>
    </xf>
    <xf numFmtId="44" fontId="0" fillId="0" borderId="11" xfId="62" applyNumberFormat="1" applyFont="1" applyFill="1" applyBorder="1" applyAlignment="1">
      <alignment vertical="center"/>
    </xf>
    <xf numFmtId="44" fontId="0" fillId="0" borderId="12" xfId="51" applyNumberFormat="1" applyFont="1" applyFill="1" applyBorder="1">
      <alignment/>
      <protection/>
    </xf>
    <xf numFmtId="44" fontId="0" fillId="0" borderId="11" xfId="62" applyNumberFormat="1" applyFont="1" applyBorder="1" applyAlignment="1">
      <alignment vertical="center"/>
    </xf>
    <xf numFmtId="44" fontId="0" fillId="0" borderId="37" xfId="62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/>
    </xf>
    <xf numFmtId="44" fontId="13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7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7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7" fontId="0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0" borderId="39" xfId="0" applyNumberFormat="1" applyFont="1" applyFill="1" applyBorder="1" applyAlignment="1" applyProtection="1">
      <alignment horizontal="right" vertical="center" wrapText="1"/>
      <protection/>
    </xf>
    <xf numFmtId="7" fontId="2" fillId="10" borderId="40" xfId="0" applyNumberFormat="1" applyFont="1" applyFill="1" applyBorder="1" applyAlignment="1" applyProtection="1">
      <alignment horizontal="right" vertical="center" wrapText="1"/>
      <protection/>
    </xf>
    <xf numFmtId="7" fontId="2" fillId="10" borderId="41" xfId="0" applyNumberFormat="1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7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7" fontId="0" fillId="0" borderId="0" xfId="0" applyNumberFormat="1" applyFont="1" applyAlignment="1">
      <alignment/>
    </xf>
    <xf numFmtId="7" fontId="2" fillId="10" borderId="23" xfId="0" applyNumberFormat="1" applyFont="1" applyFill="1" applyBorder="1" applyAlignment="1" applyProtection="1">
      <alignment horizontal="right" vertical="center" wrapText="1"/>
      <protection/>
    </xf>
    <xf numFmtId="0" fontId="2" fillId="10" borderId="40" xfId="0" applyNumberFormat="1" applyFont="1" applyFill="1" applyBorder="1" applyAlignment="1" applyProtection="1">
      <alignment horizontal="right" vertical="center" wrapText="1"/>
      <protection/>
    </xf>
    <xf numFmtId="0" fontId="2" fillId="10" borderId="4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ill="1" applyAlignment="1">
      <alignment vertical="center"/>
    </xf>
    <xf numFmtId="2" fontId="2" fillId="34" borderId="25" xfId="0" applyNumberFormat="1" applyFont="1" applyFill="1" applyBorder="1" applyAlignment="1">
      <alignment horizontal="center" vertical="center" wrapText="1"/>
    </xf>
    <xf numFmtId="2" fontId="0" fillId="34" borderId="25" xfId="0" applyNumberFormat="1" applyFill="1" applyBorder="1" applyAlignment="1">
      <alignment vertical="center"/>
    </xf>
    <xf numFmtId="2" fontId="14" fillId="34" borderId="2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/>
    </xf>
    <xf numFmtId="0" fontId="24" fillId="40" borderId="11" xfId="0" applyFont="1" applyFill="1" applyBorder="1" applyAlignment="1">
      <alignment/>
    </xf>
    <xf numFmtId="44" fontId="13" fillId="40" borderId="11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quotePrefix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4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34" borderId="25" xfId="0" applyNumberFormat="1" applyFont="1" applyFill="1" applyBorder="1" applyAlignment="1">
      <alignment horizontal="center" vertical="center" wrapText="1"/>
    </xf>
    <xf numFmtId="44" fontId="0" fillId="34" borderId="2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4" fontId="2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4" fontId="27" fillId="0" borderId="1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4" fontId="13" fillId="36" borderId="15" xfId="60" applyNumberFormat="1" applyFont="1" applyFill="1" applyBorder="1" applyAlignment="1">
      <alignment horizontal="center" vertical="center" wrapText="1"/>
    </xf>
    <xf numFmtId="0" fontId="24" fillId="36" borderId="4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24" fillId="36" borderId="36" xfId="0" applyFont="1" applyFill="1" applyBorder="1" applyAlignment="1">
      <alignment horizontal="center" vertical="center" wrapText="1"/>
    </xf>
    <xf numFmtId="0" fontId="24" fillId="36" borderId="36" xfId="0" applyFont="1" applyFill="1" applyBorder="1" applyAlignment="1">
      <alignment horizontal="center" vertical="center"/>
    </xf>
    <xf numFmtId="0" fontId="24" fillId="36" borderId="42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4" fontId="13" fillId="36" borderId="43" xfId="60" applyNumberFormat="1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/>
    </xf>
    <xf numFmtId="0" fontId="24" fillId="36" borderId="44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4" fontId="29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4" fontId="29" fillId="0" borderId="1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4" fontId="19" fillId="0" borderId="11" xfId="0" applyNumberFormat="1" applyFont="1" applyFill="1" applyBorder="1" applyAlignment="1">
      <alignment horizontal="right" vertical="center" wrapText="1"/>
    </xf>
    <xf numFmtId="0" fontId="19" fillId="37" borderId="11" xfId="0" applyFont="1" applyFill="1" applyBorder="1" applyAlignment="1">
      <alignment horizontal="center" vertical="center" wrapText="1"/>
    </xf>
    <xf numFmtId="44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3" fontId="19" fillId="0" borderId="47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4" fontId="19" fillId="0" borderId="1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3" fillId="35" borderId="24" xfId="0" applyFont="1" applyFill="1" applyBorder="1" applyAlignment="1">
      <alignment horizontal="center" vertical="center" wrapText="1"/>
    </xf>
    <xf numFmtId="2" fontId="13" fillId="35" borderId="24" xfId="0" applyNumberFormat="1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left" vertical="center"/>
      <protection/>
    </xf>
    <xf numFmtId="0" fontId="0" fillId="33" borderId="11" xfId="51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2" fillId="36" borderId="11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left" vertical="distributed"/>
      <protection/>
    </xf>
    <xf numFmtId="0" fontId="0" fillId="0" borderId="0" xfId="0" applyFill="1" applyAlignment="1">
      <alignment/>
    </xf>
    <xf numFmtId="44" fontId="2" fillId="13" borderId="49" xfId="51" applyNumberFormat="1" applyFont="1" applyFill="1" applyBorder="1" applyAlignment="1">
      <alignment horizontal="center" vertical="center" wrapText="1"/>
      <protection/>
    </xf>
    <xf numFmtId="44" fontId="2" fillId="13" borderId="50" xfId="51" applyNumberFormat="1" applyFont="1" applyFill="1" applyBorder="1" applyAlignment="1">
      <alignment horizontal="center" vertical="center" wrapText="1"/>
      <protection/>
    </xf>
    <xf numFmtId="0" fontId="2" fillId="13" borderId="51" xfId="51" applyNumberFormat="1" applyFont="1" applyFill="1" applyBorder="1" applyAlignment="1">
      <alignment horizontal="center" vertical="center" wrapText="1"/>
      <protection/>
    </xf>
    <xf numFmtId="0" fontId="2" fillId="13" borderId="23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35" borderId="52" xfId="51" applyFont="1" applyFill="1" applyBorder="1" applyAlignment="1">
      <alignment vertical="center"/>
      <protection/>
    </xf>
    <xf numFmtId="0" fontId="2" fillId="35" borderId="52" xfId="51" applyFont="1" applyFill="1" applyBorder="1" applyAlignment="1">
      <alignment horizontal="center" vertical="center"/>
      <protection/>
    </xf>
    <xf numFmtId="0" fontId="2" fillId="35" borderId="53" xfId="51" applyNumberFormat="1" applyFont="1" applyFill="1" applyBorder="1" applyAlignment="1">
      <alignment horizontal="center" vertical="center" wrapText="1"/>
      <protection/>
    </xf>
    <xf numFmtId="44" fontId="2" fillId="35" borderId="53" xfId="51" applyNumberFormat="1" applyFont="1" applyFill="1" applyBorder="1" applyAlignment="1">
      <alignment horizontal="center" vertical="center" wrapText="1"/>
      <protection/>
    </xf>
    <xf numFmtId="44" fontId="2" fillId="35" borderId="54" xfId="51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32" fillId="41" borderId="11" xfId="0" applyNumberFormat="1" applyFont="1" applyFill="1" applyBorder="1" applyAlignment="1" quotePrefix="1">
      <alignment horizontal="center" vertical="center"/>
    </xf>
    <xf numFmtId="0" fontId="32" fillId="41" borderId="11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 quotePrefix="1">
      <alignment/>
    </xf>
    <xf numFmtId="0" fontId="31" fillId="0" borderId="11" xfId="0" applyNumberFormat="1" applyFont="1" applyBorder="1" applyAlignment="1" quotePrefix="1">
      <alignment horizontal="center"/>
    </xf>
    <xf numFmtId="0" fontId="31" fillId="0" borderId="11" xfId="0" applyNumberFormat="1" applyFont="1" applyBorder="1" applyAlignment="1" quotePrefix="1">
      <alignment/>
    </xf>
    <xf numFmtId="0" fontId="31" fillId="0" borderId="11" xfId="0" applyNumberFormat="1" applyFont="1" applyBorder="1" applyAlignment="1">
      <alignment/>
    </xf>
    <xf numFmtId="0" fontId="32" fillId="0" borderId="11" xfId="0" applyNumberFormat="1" applyFont="1" applyBorder="1" applyAlignment="1" quotePrefix="1">
      <alignment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37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13" borderId="55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 wrapText="1"/>
    </xf>
    <xf numFmtId="0" fontId="6" fillId="13" borderId="50" xfId="0" applyFont="1" applyFill="1" applyBorder="1" applyAlignment="1">
      <alignment horizontal="center" vertical="center" wrapText="1"/>
    </xf>
    <xf numFmtId="49" fontId="2" fillId="41" borderId="56" xfId="0" applyNumberFormat="1" applyFont="1" applyFill="1" applyBorder="1" applyAlignment="1" applyProtection="1">
      <alignment horizontal="center" vertical="center" wrapText="1"/>
      <protection/>
    </xf>
    <xf numFmtId="0" fontId="2" fillId="41" borderId="57" xfId="0" applyNumberFormat="1" applyFont="1" applyFill="1" applyBorder="1" applyAlignment="1" applyProtection="1">
      <alignment horizontal="center" vertical="center" wrapText="1"/>
      <protection/>
    </xf>
    <xf numFmtId="7" fontId="7" fillId="41" borderId="23" xfId="0" applyNumberFormat="1" applyFont="1" applyFill="1" applyBorder="1" applyAlignment="1" applyProtection="1">
      <alignment horizontal="right" vertical="center" wrapText="1"/>
      <protection/>
    </xf>
    <xf numFmtId="0" fontId="7" fillId="41" borderId="21" xfId="0" applyNumberFormat="1" applyFont="1" applyFill="1" applyBorder="1" applyAlignment="1" applyProtection="1">
      <alignment horizontal="right" vertical="center" wrapText="1"/>
      <protection/>
    </xf>
    <xf numFmtId="44" fontId="5" fillId="0" borderId="11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 wrapText="1"/>
    </xf>
    <xf numFmtId="44" fontId="27" fillId="0" borderId="11" xfId="0" applyNumberFormat="1" applyFont="1" applyFill="1" applyBorder="1" applyAlignment="1">
      <alignment vertical="center" wrapText="1"/>
    </xf>
    <xf numFmtId="44" fontId="27" fillId="0" borderId="10" xfId="0" applyNumberFormat="1" applyFont="1" applyFill="1" applyBorder="1" applyAlignment="1">
      <alignment vertical="center" wrapText="1"/>
    </xf>
    <xf numFmtId="164" fontId="13" fillId="36" borderId="11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44" fontId="0" fillId="0" borderId="0" xfId="0" applyNumberFormat="1" applyFont="1" applyFill="1" applyAlignment="1">
      <alignment/>
    </xf>
    <xf numFmtId="44" fontId="13" fillId="36" borderId="11" xfId="60" applyNumberFormat="1" applyFont="1" applyFill="1" applyBorder="1" applyAlignment="1">
      <alignment vertical="center" wrapText="1"/>
    </xf>
    <xf numFmtId="44" fontId="13" fillId="36" borderId="14" xfId="60" applyNumberFormat="1" applyFont="1" applyFill="1" applyBorder="1" applyAlignment="1">
      <alignment vertical="center" wrapText="1"/>
    </xf>
    <xf numFmtId="44" fontId="4" fillId="36" borderId="23" xfId="0" applyNumberFormat="1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7" fillId="36" borderId="15" xfId="0" applyFont="1" applyFill="1" applyBorder="1" applyAlignment="1">
      <alignment horizontal="center" vertical="center" wrapText="1"/>
    </xf>
    <xf numFmtId="0" fontId="27" fillId="36" borderId="4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44" fontId="7" fillId="0" borderId="11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Fill="1" applyBorder="1" applyAlignment="1">
      <alignment horizontal="right" vertical="center" wrapText="1"/>
    </xf>
    <xf numFmtId="44" fontId="7" fillId="0" borderId="4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42" borderId="59" xfId="0" applyFont="1" applyFill="1" applyBorder="1" applyAlignment="1">
      <alignment horizontal="center" vertical="center" wrapText="1"/>
    </xf>
    <xf numFmtId="0" fontId="7" fillId="42" borderId="53" xfId="0" applyFont="1" applyFill="1" applyBorder="1" applyAlignment="1">
      <alignment horizontal="center" vertical="center" wrapText="1"/>
    </xf>
    <xf numFmtId="0" fontId="7" fillId="42" borderId="60" xfId="0" applyFont="1" applyFill="1" applyBorder="1" applyAlignment="1">
      <alignment horizontal="center" vertical="center" wrapText="1"/>
    </xf>
    <xf numFmtId="0" fontId="7" fillId="42" borderId="54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vertical="center"/>
    </xf>
    <xf numFmtId="0" fontId="4" fillId="38" borderId="25" xfId="0" applyFont="1" applyFill="1" applyBorder="1" applyAlignment="1">
      <alignment vertical="center"/>
    </xf>
    <xf numFmtId="0" fontId="4" fillId="38" borderId="21" xfId="0" applyFont="1" applyFill="1" applyBorder="1" applyAlignment="1">
      <alignment vertical="center"/>
    </xf>
    <xf numFmtId="0" fontId="7" fillId="35" borderId="6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59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44" fontId="7" fillId="35" borderId="38" xfId="0" applyNumberFormat="1" applyFont="1" applyFill="1" applyBorder="1" applyAlignment="1">
      <alignment horizontal="center" vertical="center" wrapText="1"/>
    </xf>
    <xf numFmtId="44" fontId="7" fillId="35" borderId="14" xfId="0" applyNumberFormat="1" applyFont="1" applyFill="1" applyBorder="1" applyAlignment="1">
      <alignment horizontal="center" vertical="center" wrapText="1"/>
    </xf>
    <xf numFmtId="0" fontId="7" fillId="42" borderId="38" xfId="0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13" fillId="36" borderId="46" xfId="0" applyFont="1" applyFill="1" applyBorder="1" applyAlignment="1">
      <alignment horizontal="center" vertical="center" wrapText="1"/>
    </xf>
    <xf numFmtId="0" fontId="13" fillId="36" borderId="63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horizontal="left" vertical="center"/>
    </xf>
    <xf numFmtId="0" fontId="4" fillId="38" borderId="25" xfId="0" applyFont="1" applyFill="1" applyBorder="1" applyAlignment="1">
      <alignment horizontal="left" vertical="center"/>
    </xf>
    <xf numFmtId="0" fontId="4" fillId="38" borderId="21" xfId="0" applyFont="1" applyFill="1" applyBorder="1" applyAlignment="1">
      <alignment horizontal="left" vertical="center"/>
    </xf>
    <xf numFmtId="0" fontId="7" fillId="34" borderId="59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42" borderId="62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13" fillId="36" borderId="58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5" fillId="36" borderId="61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7" fillId="42" borderId="24" xfId="0" applyFont="1" applyFill="1" applyBorder="1" applyAlignment="1">
      <alignment horizontal="center" vertical="center" wrapText="1"/>
    </xf>
    <xf numFmtId="0" fontId="7" fillId="42" borderId="47" xfId="0" applyFont="1" applyFill="1" applyBorder="1" applyAlignment="1">
      <alignment horizontal="center" vertical="center" wrapText="1"/>
    </xf>
    <xf numFmtId="0" fontId="7" fillId="42" borderId="67" xfId="0" applyFont="1" applyFill="1" applyBorder="1" applyAlignment="1">
      <alignment horizontal="center" vertical="center" wrapText="1"/>
    </xf>
    <xf numFmtId="4" fontId="27" fillId="0" borderId="47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7" fillId="42" borderId="6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horizontal="left"/>
    </xf>
    <xf numFmtId="0" fontId="4" fillId="38" borderId="25" xfId="0" applyFont="1" applyFill="1" applyBorder="1" applyAlignment="1">
      <alignment horizontal="left"/>
    </xf>
    <xf numFmtId="0" fontId="4" fillId="38" borderId="21" xfId="0" applyFont="1" applyFill="1" applyBorder="1" applyAlignment="1">
      <alignment horizontal="left"/>
    </xf>
    <xf numFmtId="0" fontId="10" fillId="35" borderId="69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  <xf numFmtId="44" fontId="19" fillId="0" borderId="11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164" fontId="19" fillId="0" borderId="11" xfId="0" applyNumberFormat="1" applyFont="1" applyFill="1" applyBorder="1" applyAlignment="1">
      <alignment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 wrapText="1"/>
    </xf>
    <xf numFmtId="0" fontId="10" fillId="43" borderId="36" xfId="0" applyFont="1" applyFill="1" applyBorder="1" applyAlignment="1">
      <alignment horizontal="center" vertical="center" wrapText="1"/>
    </xf>
    <xf numFmtId="0" fontId="10" fillId="43" borderId="58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4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2" fontId="13" fillId="35" borderId="11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13" fillId="35" borderId="72" xfId="0" applyFont="1" applyFill="1" applyBorder="1" applyAlignment="1">
      <alignment horizontal="center" vertical="center" wrapText="1"/>
    </xf>
    <xf numFmtId="0" fontId="13" fillId="35" borderId="4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/>
    </xf>
    <xf numFmtId="0" fontId="13" fillId="35" borderId="65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44" fontId="24" fillId="35" borderId="11" xfId="0" applyNumberFormat="1" applyFont="1" applyFill="1" applyBorder="1" applyAlignment="1">
      <alignment horizontal="center" vertical="center" wrapText="1"/>
    </xf>
    <xf numFmtId="44" fontId="24" fillId="35" borderId="24" xfId="0" applyNumberFormat="1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73" xfId="0" applyNumberFormat="1" applyFont="1" applyFill="1" applyBorder="1" applyAlignment="1" applyProtection="1">
      <alignment horizontal="left" vertical="center" wrapText="1"/>
      <protection/>
    </xf>
    <xf numFmtId="1" fontId="2" fillId="0" borderId="74" xfId="0" applyNumberFormat="1" applyFont="1" applyFill="1" applyBorder="1" applyAlignment="1" applyProtection="1">
      <alignment horizontal="left" vertical="center" wrapText="1"/>
      <protection/>
    </xf>
    <xf numFmtId="1" fontId="2" fillId="0" borderId="75" xfId="0" applyNumberFormat="1" applyFont="1" applyFill="1" applyBorder="1" applyAlignment="1" applyProtection="1">
      <alignment horizontal="left" vertical="center" wrapText="1"/>
      <protection/>
    </xf>
    <xf numFmtId="0" fontId="7" fillId="41" borderId="61" xfId="0" applyNumberFormat="1" applyFont="1" applyFill="1" applyBorder="1" applyAlignment="1" applyProtection="1">
      <alignment horizontal="right" vertical="center" wrapText="1"/>
      <protection/>
    </xf>
    <xf numFmtId="0" fontId="7" fillId="41" borderId="25" xfId="0" applyNumberFormat="1" applyFont="1" applyFill="1" applyBorder="1" applyAlignment="1" applyProtection="1">
      <alignment horizontal="right" vertical="center" wrapText="1"/>
      <protection/>
    </xf>
    <xf numFmtId="0" fontId="7" fillId="41" borderId="21" xfId="0" applyNumberFormat="1" applyFont="1" applyFill="1" applyBorder="1" applyAlignment="1" applyProtection="1">
      <alignment horizontal="right" vertical="center" wrapText="1"/>
      <protection/>
    </xf>
    <xf numFmtId="1" fontId="2" fillId="0" borderId="76" xfId="0" applyNumberFormat="1" applyFont="1" applyFill="1" applyBorder="1" applyAlignment="1" applyProtection="1">
      <alignment horizontal="left" vertical="center" wrapText="1"/>
      <protection/>
    </xf>
    <xf numFmtId="1" fontId="2" fillId="0" borderId="77" xfId="0" applyNumberFormat="1" applyFont="1" applyFill="1" applyBorder="1" applyAlignment="1" applyProtection="1">
      <alignment horizontal="left" vertical="center" wrapText="1"/>
      <protection/>
    </xf>
    <xf numFmtId="1" fontId="2" fillId="0" borderId="78" xfId="0" applyNumberFormat="1" applyFont="1" applyFill="1" applyBorder="1" applyAlignment="1" applyProtection="1">
      <alignment horizontal="left" vertical="center" wrapText="1"/>
      <protection/>
    </xf>
    <xf numFmtId="49" fontId="0" fillId="0" borderId="3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13" borderId="61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49" fontId="7" fillId="41" borderId="79" xfId="0" applyNumberFormat="1" applyFont="1" applyFill="1" applyBorder="1" applyAlignment="1" applyProtection="1">
      <alignment horizontal="center" vertical="center" wrapText="1"/>
      <protection/>
    </xf>
    <xf numFmtId="49" fontId="7" fillId="41" borderId="56" xfId="0" applyNumberFormat="1" applyFont="1" applyFill="1" applyBorder="1" applyAlignment="1" applyProtection="1">
      <alignment horizontal="center" vertical="center" wrapText="1"/>
      <protection/>
    </xf>
    <xf numFmtId="49" fontId="2" fillId="41" borderId="56" xfId="0" applyNumberFormat="1" applyFont="1" applyFill="1" applyBorder="1" applyAlignment="1" applyProtection="1">
      <alignment horizontal="center" vertical="center" wrapText="1"/>
      <protection/>
    </xf>
    <xf numFmtId="0" fontId="21" fillId="35" borderId="80" xfId="0" applyFont="1" applyFill="1" applyBorder="1" applyAlignment="1">
      <alignment horizontal="center"/>
    </xf>
    <xf numFmtId="0" fontId="21" fillId="35" borderId="81" xfId="0" applyFont="1" applyFill="1" applyBorder="1" applyAlignment="1">
      <alignment horizontal="center"/>
    </xf>
    <xf numFmtId="0" fontId="21" fillId="35" borderId="82" xfId="0" applyFont="1" applyFill="1" applyBorder="1" applyAlignment="1">
      <alignment horizontal="center"/>
    </xf>
    <xf numFmtId="0" fontId="4" fillId="38" borderId="61" xfId="0" applyFont="1" applyFill="1" applyBorder="1" applyAlignment="1">
      <alignment horizontal="left" vertical="center"/>
    </xf>
    <xf numFmtId="0" fontId="4" fillId="38" borderId="25" xfId="0" applyFont="1" applyFill="1" applyBorder="1" applyAlignment="1">
      <alignment horizontal="left" vertical="center"/>
    </xf>
    <xf numFmtId="0" fontId="4" fillId="38" borderId="21" xfId="0" applyFont="1" applyFill="1" applyBorder="1" applyAlignment="1">
      <alignment horizontal="left" vertical="center"/>
    </xf>
    <xf numFmtId="0" fontId="21" fillId="35" borderId="61" xfId="0" applyFont="1" applyFill="1" applyBorder="1" applyAlignment="1">
      <alignment horizontal="center"/>
    </xf>
    <xf numFmtId="0" fontId="21" fillId="35" borderId="25" xfId="0" applyFont="1" applyFill="1" applyBorder="1" applyAlignment="1">
      <alignment horizontal="center"/>
    </xf>
    <xf numFmtId="0" fontId="21" fillId="35" borderId="21" xfId="0" applyFont="1" applyFill="1" applyBorder="1" applyAlignment="1">
      <alignment horizontal="center"/>
    </xf>
    <xf numFmtId="0" fontId="13" fillId="38" borderId="61" xfId="0" applyFont="1" applyFill="1" applyBorder="1" applyAlignment="1">
      <alignment horizontal="left"/>
    </xf>
    <xf numFmtId="0" fontId="13" fillId="38" borderId="25" xfId="0" applyFont="1" applyFill="1" applyBorder="1" applyAlignment="1">
      <alignment horizontal="left"/>
    </xf>
    <xf numFmtId="0" fontId="13" fillId="38" borderId="21" xfId="0" applyFont="1" applyFill="1" applyBorder="1" applyAlignment="1">
      <alignment horizontal="left"/>
    </xf>
    <xf numFmtId="0" fontId="7" fillId="40" borderId="61" xfId="0" applyFont="1" applyFill="1" applyBorder="1" applyAlignment="1">
      <alignment horizontal="center" wrapText="1"/>
    </xf>
    <xf numFmtId="0" fontId="7" fillId="40" borderId="25" xfId="0" applyFont="1" applyFill="1" applyBorder="1" applyAlignment="1">
      <alignment horizontal="center" wrapText="1"/>
    </xf>
    <xf numFmtId="0" fontId="7" fillId="40" borderId="21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ozostałe da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140</xdr:row>
      <xdr:rowOff>0</xdr:rowOff>
    </xdr:from>
    <xdr:to>
      <xdr:col>8</xdr:col>
      <xdr:colOff>123825</xdr:colOff>
      <xdr:row>147</xdr:row>
      <xdr:rowOff>276225</xdr:rowOff>
    </xdr:to>
    <xdr:sp>
      <xdr:nvSpPr>
        <xdr:cNvPr id="1" name="AutoShape 144"/>
        <xdr:cNvSpPr>
          <a:spLocks/>
        </xdr:cNvSpPr>
      </xdr:nvSpPr>
      <xdr:spPr>
        <a:xfrm>
          <a:off x="12201525" y="59683650"/>
          <a:ext cx="114300" cy="2943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.421875" style="214" customWidth="1"/>
    <col min="2" max="2" width="43.8515625" style="214" customWidth="1"/>
    <col min="3" max="3" width="14.57421875" style="214" customWidth="1"/>
    <col min="4" max="4" width="12.7109375" style="214" customWidth="1"/>
    <col min="5" max="5" width="10.421875" style="214" customWidth="1"/>
    <col min="6" max="6" width="19.28125" style="214" customWidth="1"/>
    <col min="7" max="7" width="15.7109375" style="214" customWidth="1"/>
    <col min="8" max="8" width="17.140625" style="214" customWidth="1"/>
    <col min="9" max="9" width="19.8515625" style="214" customWidth="1"/>
    <col min="10" max="10" width="24.8515625" style="214" customWidth="1"/>
    <col min="11" max="16384" width="9.140625" style="214" customWidth="1"/>
  </cols>
  <sheetData>
    <row r="2" spans="1:10" ht="15.75">
      <c r="A2" s="377" t="s">
        <v>1160</v>
      </c>
      <c r="B2" s="377"/>
      <c r="C2" s="377"/>
      <c r="D2" s="377"/>
      <c r="F2" s="227"/>
      <c r="G2" s="228"/>
      <c r="I2" s="227"/>
      <c r="J2" s="229" t="s">
        <v>1161</v>
      </c>
    </row>
    <row r="3" spans="6:10" ht="13.5" thickBot="1">
      <c r="F3" s="227"/>
      <c r="I3" s="227"/>
      <c r="J3" s="227"/>
    </row>
    <row r="4" spans="1:10" ht="60.75" thickBot="1">
      <c r="A4" s="347" t="s">
        <v>666</v>
      </c>
      <c r="B4" s="348" t="s">
        <v>667</v>
      </c>
      <c r="C4" s="348" t="s">
        <v>67</v>
      </c>
      <c r="D4" s="348" t="s">
        <v>68</v>
      </c>
      <c r="E4" s="348" t="s">
        <v>668</v>
      </c>
      <c r="F4" s="349" t="s">
        <v>669</v>
      </c>
      <c r="G4" s="349" t="s">
        <v>670</v>
      </c>
      <c r="H4" s="349" t="s">
        <v>671</v>
      </c>
      <c r="I4" s="349" t="s">
        <v>1139</v>
      </c>
      <c r="J4" s="350" t="s">
        <v>1140</v>
      </c>
    </row>
    <row r="5" spans="1:10" ht="28.5" customHeight="1">
      <c r="A5" s="341">
        <v>1</v>
      </c>
      <c r="B5" s="214" t="s">
        <v>90</v>
      </c>
      <c r="C5" s="144" t="s">
        <v>400</v>
      </c>
      <c r="D5" s="342" t="s">
        <v>401</v>
      </c>
      <c r="E5" s="343" t="s">
        <v>402</v>
      </c>
      <c r="F5" s="344" t="s">
        <v>403</v>
      </c>
      <c r="G5" s="144">
        <v>44</v>
      </c>
      <c r="H5" s="144" t="s">
        <v>337</v>
      </c>
      <c r="I5" s="345" t="s">
        <v>17</v>
      </c>
      <c r="J5" s="346" t="s">
        <v>1141</v>
      </c>
    </row>
    <row r="6" spans="1:10" s="13" customFormat="1" ht="28.5" customHeight="1">
      <c r="A6" s="134">
        <v>2</v>
      </c>
      <c r="B6" s="132" t="s">
        <v>678</v>
      </c>
      <c r="C6" s="134" t="s">
        <v>1142</v>
      </c>
      <c r="D6" s="216" t="s">
        <v>1143</v>
      </c>
      <c r="E6" s="216" t="s">
        <v>1144</v>
      </c>
      <c r="F6" s="217" t="s">
        <v>1145</v>
      </c>
      <c r="G6" s="134">
        <v>83</v>
      </c>
      <c r="H6" s="134">
        <v>652</v>
      </c>
      <c r="I6" s="132" t="s">
        <v>1146</v>
      </c>
      <c r="J6" s="134" t="s">
        <v>337</v>
      </c>
    </row>
    <row r="7" spans="1:10" s="13" customFormat="1" ht="28.5" customHeight="1">
      <c r="A7" s="213">
        <v>3</v>
      </c>
      <c r="B7" s="132" t="s">
        <v>679</v>
      </c>
      <c r="C7" s="134" t="s">
        <v>1147</v>
      </c>
      <c r="D7" s="216" t="s">
        <v>1148</v>
      </c>
      <c r="E7" s="217" t="s">
        <v>1144</v>
      </c>
      <c r="F7" s="217" t="s">
        <v>1145</v>
      </c>
      <c r="G7" s="134">
        <v>52</v>
      </c>
      <c r="H7" s="134">
        <v>312</v>
      </c>
      <c r="I7" s="132" t="s">
        <v>1149</v>
      </c>
      <c r="J7" s="134" t="s">
        <v>337</v>
      </c>
    </row>
    <row r="8" spans="1:10" s="13" customFormat="1" ht="28.5" customHeight="1">
      <c r="A8" s="134">
        <v>4</v>
      </c>
      <c r="B8" s="132" t="s">
        <v>681</v>
      </c>
      <c r="C8" s="134" t="s">
        <v>1150</v>
      </c>
      <c r="D8" s="216" t="s">
        <v>1151</v>
      </c>
      <c r="E8" s="216" t="s">
        <v>1144</v>
      </c>
      <c r="F8" s="217" t="s">
        <v>1145</v>
      </c>
      <c r="G8" s="134">
        <v>59</v>
      </c>
      <c r="H8" s="134">
        <v>392</v>
      </c>
      <c r="I8" s="132" t="s">
        <v>1149</v>
      </c>
      <c r="J8" s="134" t="s">
        <v>337</v>
      </c>
    </row>
    <row r="9" spans="1:10" s="13" customFormat="1" ht="28.5" customHeight="1">
      <c r="A9" s="213">
        <v>5</v>
      </c>
      <c r="B9" s="132" t="s">
        <v>680</v>
      </c>
      <c r="C9" s="134" t="s">
        <v>1152</v>
      </c>
      <c r="D9" s="216" t="s">
        <v>1153</v>
      </c>
      <c r="E9" s="216" t="s">
        <v>1154</v>
      </c>
      <c r="F9" s="217" t="s">
        <v>332</v>
      </c>
      <c r="G9" s="134">
        <v>7</v>
      </c>
      <c r="H9" s="134" t="s">
        <v>337</v>
      </c>
      <c r="I9" s="134" t="s">
        <v>337</v>
      </c>
      <c r="J9" s="132" t="s">
        <v>1155</v>
      </c>
    </row>
    <row r="10" spans="1:10" s="13" customFormat="1" ht="28.5" customHeight="1">
      <c r="A10" s="134">
        <v>6</v>
      </c>
      <c r="B10" s="132" t="s">
        <v>672</v>
      </c>
      <c r="C10" s="134" t="s">
        <v>673</v>
      </c>
      <c r="D10" s="218">
        <v>310500665</v>
      </c>
      <c r="E10" s="219" t="s">
        <v>674</v>
      </c>
      <c r="F10" s="215" t="s">
        <v>332</v>
      </c>
      <c r="G10" s="134">
        <v>5</v>
      </c>
      <c r="H10" s="134" t="s">
        <v>337</v>
      </c>
      <c r="I10" s="134" t="s">
        <v>337</v>
      </c>
      <c r="J10" s="134" t="s">
        <v>337</v>
      </c>
    </row>
    <row r="11" spans="1:10" ht="28.5" customHeight="1">
      <c r="A11" s="213">
        <v>7</v>
      </c>
      <c r="B11" s="132" t="s">
        <v>543</v>
      </c>
      <c r="C11" s="213" t="s">
        <v>1156</v>
      </c>
      <c r="D11" s="231">
        <v>3730526</v>
      </c>
      <c r="E11" s="213" t="s">
        <v>1157</v>
      </c>
      <c r="F11" s="230" t="s">
        <v>1158</v>
      </c>
      <c r="G11" s="81">
        <v>37</v>
      </c>
      <c r="H11" s="213" t="s">
        <v>337</v>
      </c>
      <c r="I11" s="213" t="s">
        <v>337</v>
      </c>
      <c r="J11" s="230" t="s">
        <v>1159</v>
      </c>
    </row>
    <row r="12" spans="1:10" ht="28.5" customHeight="1">
      <c r="A12" s="134">
        <v>8</v>
      </c>
      <c r="B12" s="132" t="s">
        <v>490</v>
      </c>
      <c r="C12" s="132" t="s">
        <v>675</v>
      </c>
      <c r="D12" s="134">
        <v>311080343</v>
      </c>
      <c r="E12" s="132" t="s">
        <v>676</v>
      </c>
      <c r="F12" s="132" t="s">
        <v>677</v>
      </c>
      <c r="G12" s="134">
        <v>31</v>
      </c>
      <c r="H12" s="134" t="s">
        <v>337</v>
      </c>
      <c r="I12" s="134" t="s">
        <v>337</v>
      </c>
      <c r="J12" s="134" t="s">
        <v>337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97"/>
  <sheetViews>
    <sheetView zoomScale="70" zoomScaleNormal="70" zoomScalePageLayoutView="0" workbookViewId="0" topLeftCell="A1">
      <selection activeCell="A118" sqref="A118:IV118"/>
    </sheetView>
  </sheetViews>
  <sheetFormatPr defaultColWidth="9.140625" defaultRowHeight="12.75"/>
  <cols>
    <col min="1" max="1" width="5.00390625" style="136" customWidth="1"/>
    <col min="2" max="2" width="31.140625" style="137" customWidth="1"/>
    <col min="3" max="3" width="24.7109375" style="137" customWidth="1"/>
    <col min="4" max="4" width="15.421875" style="136" customWidth="1"/>
    <col min="5" max="5" width="17.140625" style="136" customWidth="1"/>
    <col min="6" max="6" width="20.140625" style="140" customWidth="1"/>
    <col min="7" max="7" width="29.00390625" style="362" customWidth="1"/>
    <col min="8" max="8" width="40.28125" style="138" customWidth="1"/>
    <col min="9" max="9" width="77.140625" style="370" customWidth="1"/>
    <col min="10" max="10" width="51.140625" style="137" customWidth="1"/>
    <col min="11" max="11" width="2.7109375" style="139" customWidth="1"/>
    <col min="12" max="12" width="4.57421875" style="136" customWidth="1"/>
    <col min="13" max="15" width="25.421875" style="140" customWidth="1"/>
    <col min="16" max="16" width="18.7109375" style="140" customWidth="1"/>
    <col min="17" max="22" width="21.140625" style="140" customWidth="1"/>
    <col min="23" max="23" width="5.00390625" style="136" customWidth="1"/>
    <col min="24" max="26" width="16.421875" style="140" customWidth="1"/>
    <col min="27" max="27" width="18.421875" style="140" customWidth="1"/>
    <col min="28" max="28" width="15.57421875" style="140" customWidth="1"/>
    <col min="29" max="30" width="14.421875" style="140" customWidth="1"/>
    <col min="31" max="16384" width="9.140625" style="137" customWidth="1"/>
  </cols>
  <sheetData>
    <row r="2" spans="10:30" ht="15.75" thickBot="1">
      <c r="J2" s="220" t="s">
        <v>1162</v>
      </c>
      <c r="AD2" s="221" t="s">
        <v>1162</v>
      </c>
    </row>
    <row r="3" spans="1:27" s="141" customFormat="1" ht="27.75" customHeight="1" thickBot="1">
      <c r="A3" s="382" t="s">
        <v>90</v>
      </c>
      <c r="B3" s="383"/>
      <c r="C3" s="383"/>
      <c r="D3" s="383"/>
      <c r="E3" s="383"/>
      <c r="F3" s="383"/>
      <c r="G3" s="383"/>
      <c r="H3" s="383"/>
      <c r="I3" s="384"/>
      <c r="J3" s="129"/>
      <c r="K3" s="130"/>
      <c r="L3" s="382" t="s">
        <v>90</v>
      </c>
      <c r="M3" s="383"/>
      <c r="N3" s="383"/>
      <c r="O3" s="383"/>
      <c r="P3" s="383"/>
      <c r="Q3" s="383"/>
      <c r="R3" s="383"/>
      <c r="S3" s="383"/>
      <c r="T3" s="384"/>
      <c r="U3" s="130"/>
      <c r="V3" s="130"/>
      <c r="W3" s="130"/>
      <c r="AA3" s="140"/>
    </row>
    <row r="4" spans="1:30" s="241" customFormat="1" ht="42.75" customHeight="1">
      <c r="A4" s="385" t="s">
        <v>18</v>
      </c>
      <c r="B4" s="387" t="s">
        <v>60</v>
      </c>
      <c r="C4" s="387" t="s">
        <v>61</v>
      </c>
      <c r="D4" s="389" t="s">
        <v>65</v>
      </c>
      <c r="E4" s="389" t="s">
        <v>82</v>
      </c>
      <c r="F4" s="387" t="s">
        <v>19</v>
      </c>
      <c r="G4" s="391" t="s">
        <v>1296</v>
      </c>
      <c r="H4" s="391" t="s">
        <v>1295</v>
      </c>
      <c r="I4" s="408" t="s">
        <v>772</v>
      </c>
      <c r="J4" s="410" t="s">
        <v>20</v>
      </c>
      <c r="K4" s="240"/>
      <c r="L4" s="412" t="s">
        <v>18</v>
      </c>
      <c r="M4" s="414" t="s">
        <v>22</v>
      </c>
      <c r="N4" s="414"/>
      <c r="O4" s="414"/>
      <c r="P4" s="401" t="s">
        <v>769</v>
      </c>
      <c r="Q4" s="403" t="s">
        <v>1168</v>
      </c>
      <c r="R4" s="404"/>
      <c r="S4" s="404"/>
      <c r="T4" s="404"/>
      <c r="U4" s="404"/>
      <c r="V4" s="405"/>
      <c r="W4" s="406" t="s">
        <v>18</v>
      </c>
      <c r="X4" s="393" t="s">
        <v>71</v>
      </c>
      <c r="Y4" s="378" t="s">
        <v>70</v>
      </c>
      <c r="Z4" s="378" t="s">
        <v>700</v>
      </c>
      <c r="AA4" s="393" t="s">
        <v>21</v>
      </c>
      <c r="AB4" s="393" t="s">
        <v>62</v>
      </c>
      <c r="AC4" s="378" t="s">
        <v>63</v>
      </c>
      <c r="AD4" s="380" t="s">
        <v>64</v>
      </c>
    </row>
    <row r="5" spans="1:30" s="241" customFormat="1" ht="89.25" customHeight="1" thickBot="1">
      <c r="A5" s="386"/>
      <c r="B5" s="388"/>
      <c r="C5" s="388"/>
      <c r="D5" s="390"/>
      <c r="E5" s="390"/>
      <c r="F5" s="388"/>
      <c r="G5" s="392"/>
      <c r="H5" s="392"/>
      <c r="I5" s="409"/>
      <c r="J5" s="411"/>
      <c r="K5" s="240"/>
      <c r="L5" s="413"/>
      <c r="M5" s="242" t="s">
        <v>23</v>
      </c>
      <c r="N5" s="242" t="s">
        <v>24</v>
      </c>
      <c r="O5" s="242" t="s">
        <v>25</v>
      </c>
      <c r="P5" s="402"/>
      <c r="Q5" s="242" t="s">
        <v>83</v>
      </c>
      <c r="R5" s="242" t="s">
        <v>84</v>
      </c>
      <c r="S5" s="242" t="s">
        <v>85</v>
      </c>
      <c r="T5" s="242" t="s">
        <v>86</v>
      </c>
      <c r="U5" s="242" t="s">
        <v>87</v>
      </c>
      <c r="V5" s="242" t="s">
        <v>88</v>
      </c>
      <c r="W5" s="407"/>
      <c r="X5" s="394"/>
      <c r="Y5" s="379"/>
      <c r="Z5" s="379"/>
      <c r="AA5" s="394"/>
      <c r="AB5" s="394"/>
      <c r="AC5" s="379"/>
      <c r="AD5" s="381"/>
    </row>
    <row r="6" spans="1:30" ht="30" customHeight="1">
      <c r="A6" s="234">
        <v>1</v>
      </c>
      <c r="B6" s="235" t="s">
        <v>91</v>
      </c>
      <c r="C6" s="236" t="s">
        <v>253</v>
      </c>
      <c r="D6" s="123" t="s">
        <v>249</v>
      </c>
      <c r="E6" s="123" t="s">
        <v>250</v>
      </c>
      <c r="F6" s="124">
        <v>1979</v>
      </c>
      <c r="G6" s="358">
        <v>1266420</v>
      </c>
      <c r="H6" s="239" t="s">
        <v>1318</v>
      </c>
      <c r="I6" s="368" t="s">
        <v>1297</v>
      </c>
      <c r="J6" s="135" t="s">
        <v>117</v>
      </c>
      <c r="K6" s="143"/>
      <c r="L6" s="142">
        <v>1</v>
      </c>
      <c r="M6" s="133" t="s">
        <v>275</v>
      </c>
      <c r="N6" s="133"/>
      <c r="O6" s="133" t="s">
        <v>302</v>
      </c>
      <c r="P6" s="133" t="s">
        <v>251</v>
      </c>
      <c r="Q6" s="133" t="s">
        <v>252</v>
      </c>
      <c r="R6" s="133" t="s">
        <v>252</v>
      </c>
      <c r="S6" s="133" t="s">
        <v>252</v>
      </c>
      <c r="T6" s="133" t="s">
        <v>252</v>
      </c>
      <c r="U6" s="133" t="s">
        <v>251</v>
      </c>
      <c r="V6" s="133" t="s">
        <v>252</v>
      </c>
      <c r="W6" s="133">
        <v>1</v>
      </c>
      <c r="X6" s="144">
        <v>263</v>
      </c>
      <c r="Y6" s="144">
        <v>844.28</v>
      </c>
      <c r="Z6" s="144">
        <v>3606</v>
      </c>
      <c r="AA6" s="144">
        <v>3</v>
      </c>
      <c r="AB6" s="144" t="s">
        <v>249</v>
      </c>
      <c r="AC6" s="144" t="s">
        <v>249</v>
      </c>
      <c r="AD6" s="145" t="s">
        <v>250</v>
      </c>
    </row>
    <row r="7" spans="1:30" ht="30" customHeight="1">
      <c r="A7" s="237">
        <v>2</v>
      </c>
      <c r="B7" s="235" t="s">
        <v>92</v>
      </c>
      <c r="C7" s="238" t="s">
        <v>254</v>
      </c>
      <c r="D7" s="124" t="s">
        <v>255</v>
      </c>
      <c r="E7" s="124" t="s">
        <v>255</v>
      </c>
      <c r="F7" s="124" t="s">
        <v>373</v>
      </c>
      <c r="G7" s="358">
        <v>1532519.99</v>
      </c>
      <c r="H7" s="239" t="s">
        <v>1318</v>
      </c>
      <c r="I7" s="368" t="s">
        <v>1298</v>
      </c>
      <c r="J7" s="135" t="s">
        <v>118</v>
      </c>
      <c r="K7" s="143"/>
      <c r="L7" s="146">
        <v>2</v>
      </c>
      <c r="M7" s="132" t="s">
        <v>422</v>
      </c>
      <c r="N7" s="132"/>
      <c r="O7" s="132" t="s">
        <v>703</v>
      </c>
      <c r="P7" s="132" t="s">
        <v>256</v>
      </c>
      <c r="Q7" s="132" t="s">
        <v>424</v>
      </c>
      <c r="R7" s="132" t="s">
        <v>424</v>
      </c>
      <c r="S7" s="132" t="s">
        <v>423</v>
      </c>
      <c r="T7" s="132" t="s">
        <v>423</v>
      </c>
      <c r="U7" s="132" t="s">
        <v>251</v>
      </c>
      <c r="V7" s="132" t="s">
        <v>425</v>
      </c>
      <c r="W7" s="132">
        <v>2</v>
      </c>
      <c r="X7" s="147">
        <f>Y7/0.8/AA7</f>
        <v>312.0625</v>
      </c>
      <c r="Y7" s="134">
        <v>748.95</v>
      </c>
      <c r="Z7" s="134">
        <v>2448.52</v>
      </c>
      <c r="AA7" s="134">
        <v>3</v>
      </c>
      <c r="AB7" s="134" t="s">
        <v>249</v>
      </c>
      <c r="AC7" s="134" t="s">
        <v>249</v>
      </c>
      <c r="AD7" s="148" t="s">
        <v>322</v>
      </c>
    </row>
    <row r="8" spans="1:30" ht="30" customHeight="1">
      <c r="A8" s="234">
        <v>3</v>
      </c>
      <c r="B8" s="235" t="s">
        <v>325</v>
      </c>
      <c r="C8" s="238" t="s">
        <v>348</v>
      </c>
      <c r="D8" s="124" t="s">
        <v>255</v>
      </c>
      <c r="E8" s="124" t="s">
        <v>256</v>
      </c>
      <c r="F8" s="124" t="s">
        <v>699</v>
      </c>
      <c r="G8" s="358">
        <v>474480.7</v>
      </c>
      <c r="H8" s="239" t="s">
        <v>1318</v>
      </c>
      <c r="I8" s="368" t="s">
        <v>1299</v>
      </c>
      <c r="J8" s="135" t="s">
        <v>374</v>
      </c>
      <c r="K8" s="143"/>
      <c r="L8" s="142">
        <v>3</v>
      </c>
      <c r="M8" s="132" t="s">
        <v>275</v>
      </c>
      <c r="N8" s="132"/>
      <c r="O8" s="132" t="s">
        <v>347</v>
      </c>
      <c r="P8" s="132" t="s">
        <v>343</v>
      </c>
      <c r="Q8" s="132" t="s">
        <v>339</v>
      </c>
      <c r="R8" s="132" t="s">
        <v>339</v>
      </c>
      <c r="S8" s="132" t="s">
        <v>339</v>
      </c>
      <c r="T8" s="132" t="s">
        <v>339</v>
      </c>
      <c r="U8" s="132" t="s">
        <v>343</v>
      </c>
      <c r="V8" s="132" t="s">
        <v>339</v>
      </c>
      <c r="W8" s="133">
        <v>3</v>
      </c>
      <c r="X8" s="134">
        <v>297.87</v>
      </c>
      <c r="Y8" s="134">
        <v>883.32</v>
      </c>
      <c r="Z8" s="134">
        <v>3663.44</v>
      </c>
      <c r="AA8" s="134">
        <v>3</v>
      </c>
      <c r="AB8" s="134" t="s">
        <v>255</v>
      </c>
      <c r="AC8" s="134" t="s">
        <v>255</v>
      </c>
      <c r="AD8" s="148" t="s">
        <v>256</v>
      </c>
    </row>
    <row r="9" spans="1:30" ht="30" customHeight="1">
      <c r="A9" s="237">
        <v>4</v>
      </c>
      <c r="B9" s="235" t="s">
        <v>773</v>
      </c>
      <c r="C9" s="238"/>
      <c r="D9" s="124" t="s">
        <v>255</v>
      </c>
      <c r="E9" s="124" t="s">
        <v>256</v>
      </c>
      <c r="F9" s="124">
        <v>1985</v>
      </c>
      <c r="G9" s="358">
        <v>303841</v>
      </c>
      <c r="H9" s="239" t="s">
        <v>1318</v>
      </c>
      <c r="I9" s="368" t="s">
        <v>1300</v>
      </c>
      <c r="J9" s="135" t="s">
        <v>120</v>
      </c>
      <c r="K9" s="143"/>
      <c r="L9" s="146">
        <v>4</v>
      </c>
      <c r="M9" s="132" t="s">
        <v>335</v>
      </c>
      <c r="N9" s="132"/>
      <c r="O9" s="132" t="s">
        <v>336</v>
      </c>
      <c r="P9" s="132" t="s">
        <v>343</v>
      </c>
      <c r="Q9" s="132" t="s">
        <v>343</v>
      </c>
      <c r="R9" s="132" t="s">
        <v>343</v>
      </c>
      <c r="S9" s="132" t="s">
        <v>343</v>
      </c>
      <c r="T9" s="132" t="s">
        <v>343</v>
      </c>
      <c r="U9" s="132" t="s">
        <v>343</v>
      </c>
      <c r="V9" s="132" t="s">
        <v>343</v>
      </c>
      <c r="W9" s="132">
        <v>4</v>
      </c>
      <c r="X9" s="134">
        <f>Y9/0.8</f>
        <v>1920</v>
      </c>
      <c r="Y9" s="134">
        <v>1536</v>
      </c>
      <c r="Z9" s="134"/>
      <c r="AA9" s="134" t="s">
        <v>343</v>
      </c>
      <c r="AB9" s="134" t="s">
        <v>343</v>
      </c>
      <c r="AC9" s="134" t="s">
        <v>343</v>
      </c>
      <c r="AD9" s="148" t="s">
        <v>343</v>
      </c>
    </row>
    <row r="10" spans="1:30" ht="30" customHeight="1">
      <c r="A10" s="234">
        <v>5</v>
      </c>
      <c r="B10" s="235" t="s">
        <v>99</v>
      </c>
      <c r="C10" s="238"/>
      <c r="D10" s="124"/>
      <c r="E10" s="124"/>
      <c r="F10" s="124">
        <v>2003</v>
      </c>
      <c r="G10" s="358">
        <v>50254.54</v>
      </c>
      <c r="H10" s="239" t="s">
        <v>1318</v>
      </c>
      <c r="I10" s="368" t="s">
        <v>1300</v>
      </c>
      <c r="J10" s="135" t="s">
        <v>128</v>
      </c>
      <c r="K10" s="143"/>
      <c r="L10" s="146">
        <v>6</v>
      </c>
      <c r="M10" s="134" t="s">
        <v>343</v>
      </c>
      <c r="N10" s="134" t="s">
        <v>343</v>
      </c>
      <c r="O10" s="134" t="s">
        <v>343</v>
      </c>
      <c r="P10" s="134" t="s">
        <v>343</v>
      </c>
      <c r="Q10" s="134" t="s">
        <v>343</v>
      </c>
      <c r="R10" s="134" t="s">
        <v>343</v>
      </c>
      <c r="S10" s="134" t="s">
        <v>343</v>
      </c>
      <c r="T10" s="134" t="s">
        <v>343</v>
      </c>
      <c r="U10" s="134" t="s">
        <v>343</v>
      </c>
      <c r="V10" s="134" t="s">
        <v>343</v>
      </c>
      <c r="W10" s="132">
        <v>6</v>
      </c>
      <c r="X10" s="134" t="s">
        <v>343</v>
      </c>
      <c r="Y10" s="134" t="s">
        <v>343</v>
      </c>
      <c r="Z10" s="134" t="s">
        <v>343</v>
      </c>
      <c r="AA10" s="134" t="s">
        <v>343</v>
      </c>
      <c r="AB10" s="134" t="s">
        <v>343</v>
      </c>
      <c r="AC10" s="134" t="s">
        <v>343</v>
      </c>
      <c r="AD10" s="148" t="s">
        <v>343</v>
      </c>
    </row>
    <row r="11" spans="1:30" ht="30" customHeight="1">
      <c r="A11" s="237">
        <v>6</v>
      </c>
      <c r="B11" s="235" t="s">
        <v>331</v>
      </c>
      <c r="C11" s="238" t="s">
        <v>332</v>
      </c>
      <c r="D11" s="124" t="s">
        <v>255</v>
      </c>
      <c r="E11" s="124" t="s">
        <v>256</v>
      </c>
      <c r="F11" s="124" t="s">
        <v>376</v>
      </c>
      <c r="G11" s="358">
        <v>369937.65</v>
      </c>
      <c r="H11" s="239" t="s">
        <v>1318</v>
      </c>
      <c r="I11" s="368" t="s">
        <v>1301</v>
      </c>
      <c r="J11" s="135" t="s">
        <v>123</v>
      </c>
      <c r="K11" s="143"/>
      <c r="L11" s="142">
        <v>7</v>
      </c>
      <c r="M11" s="132" t="s">
        <v>426</v>
      </c>
      <c r="N11" s="132" t="s">
        <v>276</v>
      </c>
      <c r="O11" s="132" t="s">
        <v>427</v>
      </c>
      <c r="P11" s="132" t="s">
        <v>343</v>
      </c>
      <c r="Q11" s="132" t="s">
        <v>252</v>
      </c>
      <c r="R11" s="132" t="s">
        <v>252</v>
      </c>
      <c r="S11" s="132" t="s">
        <v>252</v>
      </c>
      <c r="T11" s="132" t="s">
        <v>252</v>
      </c>
      <c r="U11" s="132" t="s">
        <v>251</v>
      </c>
      <c r="V11" s="132" t="s">
        <v>252</v>
      </c>
      <c r="W11" s="133">
        <v>7</v>
      </c>
      <c r="X11" s="134">
        <v>476.5</v>
      </c>
      <c r="Y11" s="134">
        <v>422.1</v>
      </c>
      <c r="Z11" s="134">
        <v>1524.8</v>
      </c>
      <c r="AA11" s="134">
        <v>1</v>
      </c>
      <c r="AB11" s="134" t="s">
        <v>256</v>
      </c>
      <c r="AC11" s="134" t="s">
        <v>255</v>
      </c>
      <c r="AD11" s="148" t="s">
        <v>256</v>
      </c>
    </row>
    <row r="12" spans="1:30" ht="30" customHeight="1">
      <c r="A12" s="234">
        <v>7</v>
      </c>
      <c r="B12" s="235" t="s">
        <v>96</v>
      </c>
      <c r="C12" s="238" t="s">
        <v>332</v>
      </c>
      <c r="D12" s="124"/>
      <c r="E12" s="124"/>
      <c r="F12" s="124" t="s">
        <v>257</v>
      </c>
      <c r="G12" s="358">
        <v>419015.88</v>
      </c>
      <c r="H12" s="239" t="s">
        <v>1318</v>
      </c>
      <c r="I12" s="368" t="s">
        <v>1302</v>
      </c>
      <c r="J12" s="135" t="s">
        <v>122</v>
      </c>
      <c r="K12" s="143"/>
      <c r="L12" s="146">
        <v>8</v>
      </c>
      <c r="M12" s="132" t="s">
        <v>275</v>
      </c>
      <c r="N12" s="132"/>
      <c r="O12" s="132" t="s">
        <v>302</v>
      </c>
      <c r="P12" s="132" t="s">
        <v>251</v>
      </c>
      <c r="Q12" s="132" t="s">
        <v>252</v>
      </c>
      <c r="R12" s="132" t="s">
        <v>252</v>
      </c>
      <c r="S12" s="132" t="s">
        <v>252</v>
      </c>
      <c r="T12" s="132" t="s">
        <v>252</v>
      </c>
      <c r="U12" s="132" t="s">
        <v>251</v>
      </c>
      <c r="V12" s="132" t="s">
        <v>252</v>
      </c>
      <c r="W12" s="133">
        <v>8</v>
      </c>
      <c r="X12" s="134">
        <v>367.4</v>
      </c>
      <c r="Y12" s="134">
        <v>309.8</v>
      </c>
      <c r="Z12" s="134">
        <v>1565</v>
      </c>
      <c r="AA12" s="134">
        <v>1</v>
      </c>
      <c r="AB12" s="134" t="s">
        <v>256</v>
      </c>
      <c r="AC12" s="134" t="s">
        <v>249</v>
      </c>
      <c r="AD12" s="148" t="s">
        <v>250</v>
      </c>
    </row>
    <row r="13" spans="1:30" ht="30" customHeight="1">
      <c r="A13" s="237">
        <v>8</v>
      </c>
      <c r="B13" s="235" t="s">
        <v>112</v>
      </c>
      <c r="C13" s="238" t="s">
        <v>332</v>
      </c>
      <c r="D13" s="124"/>
      <c r="E13" s="124"/>
      <c r="F13" s="124">
        <v>1920</v>
      </c>
      <c r="G13" s="358">
        <v>178626.66</v>
      </c>
      <c r="H13" s="239" t="s">
        <v>1318</v>
      </c>
      <c r="I13" s="368" t="s">
        <v>1303</v>
      </c>
      <c r="J13" s="135" t="s">
        <v>124</v>
      </c>
      <c r="K13" s="143"/>
      <c r="L13" s="146">
        <v>10</v>
      </c>
      <c r="M13" s="132" t="s">
        <v>275</v>
      </c>
      <c r="N13" s="132" t="s">
        <v>276</v>
      </c>
      <c r="O13" s="132" t="s">
        <v>427</v>
      </c>
      <c r="P13" s="132" t="s">
        <v>256</v>
      </c>
      <c r="Q13" s="132" t="s">
        <v>252</v>
      </c>
      <c r="R13" s="132" t="s">
        <v>252</v>
      </c>
      <c r="S13" s="132" t="s">
        <v>252</v>
      </c>
      <c r="T13" s="132" t="s">
        <v>252</v>
      </c>
      <c r="U13" s="132" t="s">
        <v>251</v>
      </c>
      <c r="V13" s="132" t="s">
        <v>252</v>
      </c>
      <c r="W13" s="133">
        <v>10</v>
      </c>
      <c r="X13" s="134">
        <v>334.2</v>
      </c>
      <c r="Y13" s="134">
        <v>324.4</v>
      </c>
      <c r="Z13" s="134">
        <v>1771</v>
      </c>
      <c r="AA13" s="134">
        <v>1</v>
      </c>
      <c r="AB13" s="134" t="s">
        <v>256</v>
      </c>
      <c r="AC13" s="134" t="s">
        <v>255</v>
      </c>
      <c r="AD13" s="148" t="s">
        <v>256</v>
      </c>
    </row>
    <row r="14" spans="1:30" ht="30" customHeight="1">
      <c r="A14" s="234">
        <v>9</v>
      </c>
      <c r="B14" s="235" t="s">
        <v>112</v>
      </c>
      <c r="C14" s="238" t="s">
        <v>332</v>
      </c>
      <c r="D14" s="124" t="s">
        <v>255</v>
      </c>
      <c r="E14" s="124" t="s">
        <v>256</v>
      </c>
      <c r="F14" s="124" t="s">
        <v>377</v>
      </c>
      <c r="G14" s="358">
        <v>282376.28</v>
      </c>
      <c r="H14" s="239" t="s">
        <v>1318</v>
      </c>
      <c r="I14" s="368" t="s">
        <v>1304</v>
      </c>
      <c r="J14" s="135" t="s">
        <v>125</v>
      </c>
      <c r="K14" s="143"/>
      <c r="L14" s="142">
        <v>11</v>
      </c>
      <c r="M14" s="132" t="s">
        <v>307</v>
      </c>
      <c r="N14" s="132" t="s">
        <v>271</v>
      </c>
      <c r="O14" s="132" t="s">
        <v>704</v>
      </c>
      <c r="P14" s="132" t="s">
        <v>251</v>
      </c>
      <c r="Q14" s="132" t="s">
        <v>252</v>
      </c>
      <c r="R14" s="132" t="s">
        <v>252</v>
      </c>
      <c r="S14" s="132" t="s">
        <v>252</v>
      </c>
      <c r="T14" s="132" t="s">
        <v>252</v>
      </c>
      <c r="U14" s="132" t="s">
        <v>251</v>
      </c>
      <c r="V14" s="132" t="s">
        <v>252</v>
      </c>
      <c r="W14" s="132">
        <v>11</v>
      </c>
      <c r="X14" s="134">
        <v>258</v>
      </c>
      <c r="Y14" s="134">
        <v>209.3</v>
      </c>
      <c r="Z14" s="134">
        <v>987</v>
      </c>
      <c r="AA14" s="134">
        <v>1</v>
      </c>
      <c r="AB14" s="134" t="s">
        <v>256</v>
      </c>
      <c r="AC14" s="134" t="s">
        <v>255</v>
      </c>
      <c r="AD14" s="148" t="s">
        <v>256</v>
      </c>
    </row>
    <row r="15" spans="1:30" ht="30" customHeight="1">
      <c r="A15" s="237">
        <v>10</v>
      </c>
      <c r="B15" s="235" t="s">
        <v>97</v>
      </c>
      <c r="C15" s="238" t="s">
        <v>332</v>
      </c>
      <c r="D15" s="124"/>
      <c r="E15" s="124"/>
      <c r="F15" s="124">
        <v>2000</v>
      </c>
      <c r="G15" s="358">
        <v>261602.39</v>
      </c>
      <c r="H15" s="239" t="s">
        <v>1318</v>
      </c>
      <c r="I15" s="368" t="s">
        <v>1305</v>
      </c>
      <c r="J15" s="135" t="s">
        <v>126</v>
      </c>
      <c r="K15" s="143"/>
      <c r="L15" s="146">
        <v>12</v>
      </c>
      <c r="M15" s="132" t="s">
        <v>275</v>
      </c>
      <c r="N15" s="132"/>
      <c r="O15" s="132" t="s">
        <v>705</v>
      </c>
      <c r="P15" s="132" t="s">
        <v>343</v>
      </c>
      <c r="Q15" s="132" t="s">
        <v>252</v>
      </c>
      <c r="R15" s="132" t="s">
        <v>252</v>
      </c>
      <c r="S15" s="132" t="s">
        <v>252</v>
      </c>
      <c r="T15" s="132" t="s">
        <v>252</v>
      </c>
      <c r="U15" s="132" t="s">
        <v>251</v>
      </c>
      <c r="V15" s="132" t="s">
        <v>252</v>
      </c>
      <c r="W15" s="133">
        <v>12</v>
      </c>
      <c r="X15" s="134">
        <v>229.6</v>
      </c>
      <c r="Y15" s="134">
        <v>188</v>
      </c>
      <c r="Z15" s="134">
        <v>888.4</v>
      </c>
      <c r="AA15" s="134">
        <v>1</v>
      </c>
      <c r="AB15" s="134" t="s">
        <v>256</v>
      </c>
      <c r="AC15" s="134" t="s">
        <v>255</v>
      </c>
      <c r="AD15" s="148" t="s">
        <v>256</v>
      </c>
    </row>
    <row r="16" spans="1:30" ht="30" customHeight="1">
      <c r="A16" s="234">
        <v>11</v>
      </c>
      <c r="B16" s="235" t="s">
        <v>351</v>
      </c>
      <c r="C16" s="238" t="s">
        <v>332</v>
      </c>
      <c r="D16" s="124" t="s">
        <v>255</v>
      </c>
      <c r="E16" s="124"/>
      <c r="F16" s="124" t="s">
        <v>300</v>
      </c>
      <c r="G16" s="358">
        <v>303894.42</v>
      </c>
      <c r="H16" s="239" t="s">
        <v>1318</v>
      </c>
      <c r="I16" s="368" t="s">
        <v>1306</v>
      </c>
      <c r="J16" s="135" t="s">
        <v>146</v>
      </c>
      <c r="K16" s="143"/>
      <c r="L16" s="142">
        <v>13</v>
      </c>
      <c r="M16" s="132" t="s">
        <v>275</v>
      </c>
      <c r="N16" s="132"/>
      <c r="O16" s="132" t="s">
        <v>302</v>
      </c>
      <c r="P16" s="132" t="s">
        <v>256</v>
      </c>
      <c r="Q16" s="132" t="s">
        <v>252</v>
      </c>
      <c r="R16" s="132" t="s">
        <v>252</v>
      </c>
      <c r="S16" s="132" t="s">
        <v>252</v>
      </c>
      <c r="T16" s="132" t="s">
        <v>252</v>
      </c>
      <c r="U16" s="132" t="s">
        <v>251</v>
      </c>
      <c r="V16" s="132" t="s">
        <v>252</v>
      </c>
      <c r="W16" s="133">
        <v>13</v>
      </c>
      <c r="X16" s="134">
        <v>410.2</v>
      </c>
      <c r="Y16" s="134">
        <v>785.85</v>
      </c>
      <c r="Z16" s="134">
        <v>3552.5</v>
      </c>
      <c r="AA16" s="134">
        <v>2</v>
      </c>
      <c r="AB16" s="134" t="s">
        <v>256</v>
      </c>
      <c r="AC16" s="134" t="s">
        <v>249</v>
      </c>
      <c r="AD16" s="148" t="s">
        <v>250</v>
      </c>
    </row>
    <row r="17" spans="1:30" ht="30" customHeight="1">
      <c r="A17" s="237">
        <v>12</v>
      </c>
      <c r="B17" s="235" t="s">
        <v>112</v>
      </c>
      <c r="C17" s="238" t="s">
        <v>332</v>
      </c>
      <c r="D17" s="124" t="s">
        <v>255</v>
      </c>
      <c r="E17" s="124" t="s">
        <v>256</v>
      </c>
      <c r="F17" s="124" t="s">
        <v>353</v>
      </c>
      <c r="G17" s="358">
        <v>99105.56</v>
      </c>
      <c r="H17" s="239" t="s">
        <v>1318</v>
      </c>
      <c r="I17" s="368" t="s">
        <v>1308</v>
      </c>
      <c r="J17" s="135" t="s">
        <v>134</v>
      </c>
      <c r="K17" s="143"/>
      <c r="L17" s="142">
        <v>15</v>
      </c>
      <c r="M17" s="132" t="s">
        <v>275</v>
      </c>
      <c r="N17" s="132"/>
      <c r="O17" s="132" t="s">
        <v>302</v>
      </c>
      <c r="P17" s="132" t="s">
        <v>251</v>
      </c>
      <c r="Q17" s="132" t="s">
        <v>252</v>
      </c>
      <c r="R17" s="132" t="s">
        <v>252</v>
      </c>
      <c r="S17" s="132" t="s">
        <v>252</v>
      </c>
      <c r="T17" s="132" t="s">
        <v>252</v>
      </c>
      <c r="U17" s="132" t="s">
        <v>251</v>
      </c>
      <c r="V17" s="132" t="s">
        <v>252</v>
      </c>
      <c r="W17" s="133">
        <v>15</v>
      </c>
      <c r="X17" s="134">
        <v>124.74</v>
      </c>
      <c r="Y17" s="134">
        <v>98.64</v>
      </c>
      <c r="Z17" s="134">
        <v>266.33</v>
      </c>
      <c r="AA17" s="134">
        <v>1</v>
      </c>
      <c r="AB17" s="134" t="s">
        <v>256</v>
      </c>
      <c r="AC17" s="134" t="s">
        <v>255</v>
      </c>
      <c r="AD17" s="148" t="s">
        <v>256</v>
      </c>
    </row>
    <row r="18" spans="1:30" ht="30" customHeight="1">
      <c r="A18" s="234">
        <v>13</v>
      </c>
      <c r="B18" s="235" t="s">
        <v>325</v>
      </c>
      <c r="C18" s="238" t="s">
        <v>360</v>
      </c>
      <c r="D18" s="124" t="s">
        <v>255</v>
      </c>
      <c r="E18" s="124"/>
      <c r="F18" s="124">
        <v>1900</v>
      </c>
      <c r="G18" s="358">
        <v>83723.07</v>
      </c>
      <c r="H18" s="239" t="s">
        <v>1318</v>
      </c>
      <c r="I18" s="368" t="s">
        <v>1307</v>
      </c>
      <c r="J18" s="135" t="s">
        <v>361</v>
      </c>
      <c r="K18" s="143"/>
      <c r="L18" s="146">
        <v>16</v>
      </c>
      <c r="M18" s="132" t="s">
        <v>307</v>
      </c>
      <c r="N18" s="132"/>
      <c r="O18" s="132" t="s">
        <v>302</v>
      </c>
      <c r="P18" s="132" t="s">
        <v>256</v>
      </c>
      <c r="Q18" s="132" t="s">
        <v>252</v>
      </c>
      <c r="R18" s="132" t="s">
        <v>252</v>
      </c>
      <c r="S18" s="132" t="s">
        <v>252</v>
      </c>
      <c r="T18" s="132" t="s">
        <v>252</v>
      </c>
      <c r="U18" s="132" t="s">
        <v>251</v>
      </c>
      <c r="V18" s="132" t="s">
        <v>252</v>
      </c>
      <c r="W18" s="133">
        <v>16</v>
      </c>
      <c r="X18" s="134">
        <v>315.6</v>
      </c>
      <c r="Y18" s="134">
        <v>574.7</v>
      </c>
      <c r="Z18" s="134">
        <v>2747.3</v>
      </c>
      <c r="AA18" s="134">
        <v>2</v>
      </c>
      <c r="AB18" s="134" t="s">
        <v>256</v>
      </c>
      <c r="AC18" s="134" t="s">
        <v>249</v>
      </c>
      <c r="AD18" s="148" t="s">
        <v>250</v>
      </c>
    </row>
    <row r="19" spans="1:30" ht="30" customHeight="1">
      <c r="A19" s="237">
        <v>14</v>
      </c>
      <c r="B19" s="235" t="s">
        <v>112</v>
      </c>
      <c r="C19" s="238" t="s">
        <v>332</v>
      </c>
      <c r="D19" s="124" t="s">
        <v>255</v>
      </c>
      <c r="E19" s="124" t="s">
        <v>256</v>
      </c>
      <c r="F19" s="124">
        <v>1930</v>
      </c>
      <c r="G19" s="358">
        <v>13000</v>
      </c>
      <c r="H19" s="239" t="s">
        <v>1318</v>
      </c>
      <c r="I19" s="368" t="s">
        <v>1309</v>
      </c>
      <c r="J19" s="135" t="s">
        <v>378</v>
      </c>
      <c r="K19" s="143"/>
      <c r="L19" s="142">
        <v>17</v>
      </c>
      <c r="M19" s="132" t="s">
        <v>275</v>
      </c>
      <c r="N19" s="132" t="s">
        <v>276</v>
      </c>
      <c r="O19" s="132" t="s">
        <v>359</v>
      </c>
      <c r="P19" s="132" t="s">
        <v>343</v>
      </c>
      <c r="Q19" s="132" t="s">
        <v>501</v>
      </c>
      <c r="R19" s="132" t="s">
        <v>501</v>
      </c>
      <c r="S19" s="132" t="s">
        <v>501</v>
      </c>
      <c r="T19" s="132" t="s">
        <v>501</v>
      </c>
      <c r="U19" s="132" t="s">
        <v>251</v>
      </c>
      <c r="V19" s="132" t="s">
        <v>501</v>
      </c>
      <c r="W19" s="132">
        <v>17</v>
      </c>
      <c r="X19" s="134">
        <v>185</v>
      </c>
      <c r="Y19" s="134">
        <v>154</v>
      </c>
      <c r="Z19" s="134">
        <v>989</v>
      </c>
      <c r="AA19" s="134">
        <v>1</v>
      </c>
      <c r="AB19" s="134" t="s">
        <v>256</v>
      </c>
      <c r="AC19" s="134"/>
      <c r="AD19" s="148" t="s">
        <v>256</v>
      </c>
    </row>
    <row r="20" spans="1:30" ht="30" customHeight="1">
      <c r="A20" s="234">
        <v>15</v>
      </c>
      <c r="B20" s="235" t="s">
        <v>421</v>
      </c>
      <c r="C20" s="238" t="s">
        <v>372</v>
      </c>
      <c r="D20" s="124" t="s">
        <v>255</v>
      </c>
      <c r="E20" s="124" t="s">
        <v>256</v>
      </c>
      <c r="F20" s="124" t="s">
        <v>816</v>
      </c>
      <c r="G20" s="358">
        <v>881265</v>
      </c>
      <c r="H20" s="239" t="s">
        <v>1318</v>
      </c>
      <c r="I20" s="368" t="s">
        <v>1310</v>
      </c>
      <c r="J20" s="135" t="s">
        <v>149</v>
      </c>
      <c r="K20" s="143"/>
      <c r="L20" s="146">
        <v>18</v>
      </c>
      <c r="M20" s="132" t="s">
        <v>275</v>
      </c>
      <c r="N20" s="132"/>
      <c r="O20" s="132" t="s">
        <v>302</v>
      </c>
      <c r="P20" s="132" t="s">
        <v>343</v>
      </c>
      <c r="Q20" s="132"/>
      <c r="R20" s="132"/>
      <c r="S20" s="132"/>
      <c r="T20" s="132"/>
      <c r="U20" s="132"/>
      <c r="V20" s="132"/>
      <c r="W20" s="133">
        <v>17</v>
      </c>
      <c r="X20" s="134">
        <v>753.5</v>
      </c>
      <c r="Y20" s="134">
        <v>619.53</v>
      </c>
      <c r="Z20" s="134">
        <v>3164.7</v>
      </c>
      <c r="AA20" s="134">
        <v>1</v>
      </c>
      <c r="AB20" s="134"/>
      <c r="AC20" s="134" t="s">
        <v>255</v>
      </c>
      <c r="AD20" s="148" t="s">
        <v>256</v>
      </c>
    </row>
    <row r="21" spans="1:30" ht="30" customHeight="1">
      <c r="A21" s="237">
        <v>16</v>
      </c>
      <c r="B21" s="235" t="s">
        <v>340</v>
      </c>
      <c r="C21" s="238" t="s">
        <v>341</v>
      </c>
      <c r="D21" s="124" t="s">
        <v>255</v>
      </c>
      <c r="E21" s="124" t="s">
        <v>256</v>
      </c>
      <c r="F21" s="124" t="s">
        <v>342</v>
      </c>
      <c r="G21" s="358">
        <v>82496.07</v>
      </c>
      <c r="H21" s="239" t="s">
        <v>1318</v>
      </c>
      <c r="I21" s="368" t="s">
        <v>1311</v>
      </c>
      <c r="J21" s="135" t="s">
        <v>121</v>
      </c>
      <c r="K21" s="143"/>
      <c r="L21" s="142">
        <v>21</v>
      </c>
      <c r="M21" s="132" t="s">
        <v>275</v>
      </c>
      <c r="N21" s="132"/>
      <c r="O21" s="132" t="s">
        <v>302</v>
      </c>
      <c r="P21" s="132" t="s">
        <v>343</v>
      </c>
      <c r="Q21" s="132"/>
      <c r="R21" s="132"/>
      <c r="S21" s="132"/>
      <c r="T21" s="132"/>
      <c r="U21" s="132"/>
      <c r="V21" s="132"/>
      <c r="W21" s="133">
        <v>21</v>
      </c>
      <c r="X21" s="134">
        <v>101</v>
      </c>
      <c r="Y21" s="134">
        <v>80.85</v>
      </c>
      <c r="Z21" s="134"/>
      <c r="AA21" s="134"/>
      <c r="AB21" s="134"/>
      <c r="AC21" s="134"/>
      <c r="AD21" s="148"/>
    </row>
    <row r="22" spans="1:30" ht="30" customHeight="1">
      <c r="A22" s="234">
        <v>17</v>
      </c>
      <c r="B22" s="235" t="s">
        <v>95</v>
      </c>
      <c r="C22" s="238"/>
      <c r="D22" s="124" t="s">
        <v>255</v>
      </c>
      <c r="E22" s="124" t="s">
        <v>256</v>
      </c>
      <c r="F22" s="124" t="s">
        <v>344</v>
      </c>
      <c r="G22" s="358">
        <v>98832.5</v>
      </c>
      <c r="H22" s="239" t="s">
        <v>1318</v>
      </c>
      <c r="I22" s="368" t="s">
        <v>1311</v>
      </c>
      <c r="J22" s="135" t="s">
        <v>127</v>
      </c>
      <c r="K22" s="143"/>
      <c r="L22" s="146">
        <v>22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>
        <v>22</v>
      </c>
      <c r="X22" s="134"/>
      <c r="Y22" s="134"/>
      <c r="Z22" s="134"/>
      <c r="AA22" s="134"/>
      <c r="AB22" s="134"/>
      <c r="AC22" s="134"/>
      <c r="AD22" s="148"/>
    </row>
    <row r="23" spans="1:30" ht="30" customHeight="1">
      <c r="A23" s="237">
        <v>18</v>
      </c>
      <c r="B23" s="235" t="s">
        <v>101</v>
      </c>
      <c r="C23" s="238"/>
      <c r="D23" s="124" t="s">
        <v>255</v>
      </c>
      <c r="E23" s="124" t="s">
        <v>256</v>
      </c>
      <c r="F23" s="124">
        <v>1975</v>
      </c>
      <c r="G23" s="358">
        <v>15437.97</v>
      </c>
      <c r="H23" s="239" t="s">
        <v>1318</v>
      </c>
      <c r="I23" s="369" t="s">
        <v>337</v>
      </c>
      <c r="J23" s="135" t="s">
        <v>139</v>
      </c>
      <c r="K23" s="143"/>
      <c r="L23" s="142">
        <v>23</v>
      </c>
      <c r="M23" s="132" t="s">
        <v>345</v>
      </c>
      <c r="N23" s="132"/>
      <c r="O23" s="132" t="s">
        <v>302</v>
      </c>
      <c r="P23" s="132" t="s">
        <v>343</v>
      </c>
      <c r="Q23" s="132"/>
      <c r="R23" s="132"/>
      <c r="S23" s="132"/>
      <c r="T23" s="132"/>
      <c r="U23" s="132"/>
      <c r="V23" s="132"/>
      <c r="W23" s="133">
        <v>23</v>
      </c>
      <c r="X23" s="134">
        <v>26</v>
      </c>
      <c r="Y23" s="134">
        <v>20.77</v>
      </c>
      <c r="Z23" s="134">
        <f>X23*3</f>
        <v>78</v>
      </c>
      <c r="AA23" s="134"/>
      <c r="AB23" s="134"/>
      <c r="AC23" s="134"/>
      <c r="AD23" s="148"/>
    </row>
    <row r="24" spans="1:30" ht="48.75" customHeight="1">
      <c r="A24" s="234">
        <v>19</v>
      </c>
      <c r="B24" s="235" t="s">
        <v>98</v>
      </c>
      <c r="C24" s="238"/>
      <c r="D24" s="124"/>
      <c r="E24" s="124"/>
      <c r="F24" s="124"/>
      <c r="G24" s="358">
        <v>329587.63</v>
      </c>
      <c r="H24" s="239" t="s">
        <v>1318</v>
      </c>
      <c r="I24" s="369" t="s">
        <v>337</v>
      </c>
      <c r="J24" s="135" t="s">
        <v>379</v>
      </c>
      <c r="K24" s="143"/>
      <c r="L24" s="146">
        <v>24</v>
      </c>
      <c r="M24" s="134" t="s">
        <v>343</v>
      </c>
      <c r="N24" s="134" t="s">
        <v>343</v>
      </c>
      <c r="O24" s="134" t="s">
        <v>343</v>
      </c>
      <c r="P24" s="134" t="s">
        <v>343</v>
      </c>
      <c r="Q24" s="134" t="s">
        <v>343</v>
      </c>
      <c r="R24" s="134" t="s">
        <v>343</v>
      </c>
      <c r="S24" s="134" t="s">
        <v>343</v>
      </c>
      <c r="T24" s="134" t="s">
        <v>343</v>
      </c>
      <c r="U24" s="134" t="s">
        <v>343</v>
      </c>
      <c r="V24" s="134" t="s">
        <v>343</v>
      </c>
      <c r="W24" s="132">
        <v>24</v>
      </c>
      <c r="X24" s="134" t="s">
        <v>343</v>
      </c>
      <c r="Y24" s="134" t="s">
        <v>343</v>
      </c>
      <c r="Z24" s="134" t="s">
        <v>343</v>
      </c>
      <c r="AA24" s="134" t="s">
        <v>343</v>
      </c>
      <c r="AB24" s="134" t="s">
        <v>343</v>
      </c>
      <c r="AC24" s="134" t="s">
        <v>343</v>
      </c>
      <c r="AD24" s="148" t="s">
        <v>343</v>
      </c>
    </row>
    <row r="25" spans="1:30" ht="30" customHeight="1">
      <c r="A25" s="237">
        <v>20</v>
      </c>
      <c r="B25" s="235" t="s">
        <v>258</v>
      </c>
      <c r="C25" s="238"/>
      <c r="D25" s="124"/>
      <c r="E25" s="124"/>
      <c r="F25" s="124">
        <v>2009</v>
      </c>
      <c r="G25" s="358">
        <v>797.01</v>
      </c>
      <c r="H25" s="239" t="s">
        <v>1318</v>
      </c>
      <c r="I25" s="369" t="s">
        <v>337</v>
      </c>
      <c r="J25" s="135" t="s">
        <v>137</v>
      </c>
      <c r="K25" s="143"/>
      <c r="L25" s="146">
        <v>28</v>
      </c>
      <c r="M25" s="134" t="s">
        <v>343</v>
      </c>
      <c r="N25" s="134" t="s">
        <v>343</v>
      </c>
      <c r="O25" s="134" t="s">
        <v>343</v>
      </c>
      <c r="P25" s="134" t="s">
        <v>343</v>
      </c>
      <c r="Q25" s="134" t="s">
        <v>343</v>
      </c>
      <c r="R25" s="134" t="s">
        <v>343</v>
      </c>
      <c r="S25" s="134" t="s">
        <v>343</v>
      </c>
      <c r="T25" s="134" t="s">
        <v>343</v>
      </c>
      <c r="U25" s="134" t="s">
        <v>343</v>
      </c>
      <c r="V25" s="134" t="s">
        <v>343</v>
      </c>
      <c r="W25" s="133">
        <v>28</v>
      </c>
      <c r="X25" s="134" t="s">
        <v>343</v>
      </c>
      <c r="Y25" s="134" t="s">
        <v>343</v>
      </c>
      <c r="Z25" s="134" t="s">
        <v>343</v>
      </c>
      <c r="AA25" s="134" t="s">
        <v>343</v>
      </c>
      <c r="AB25" s="134" t="s">
        <v>343</v>
      </c>
      <c r="AC25" s="134" t="s">
        <v>343</v>
      </c>
      <c r="AD25" s="148" t="s">
        <v>343</v>
      </c>
    </row>
    <row r="26" spans="1:30" ht="30" customHeight="1">
      <c r="A26" s="234">
        <v>21</v>
      </c>
      <c r="B26" s="235" t="s">
        <v>258</v>
      </c>
      <c r="C26" s="238"/>
      <c r="D26" s="124"/>
      <c r="E26" s="124"/>
      <c r="F26" s="124">
        <v>2010</v>
      </c>
      <c r="G26" s="358">
        <v>1134.99</v>
      </c>
      <c r="H26" s="239" t="s">
        <v>1318</v>
      </c>
      <c r="I26" s="369" t="s">
        <v>337</v>
      </c>
      <c r="J26" s="135" t="s">
        <v>417</v>
      </c>
      <c r="K26" s="143"/>
      <c r="L26" s="142">
        <v>29</v>
      </c>
      <c r="M26" s="134" t="s">
        <v>343</v>
      </c>
      <c r="N26" s="134" t="s">
        <v>343</v>
      </c>
      <c r="O26" s="134" t="s">
        <v>343</v>
      </c>
      <c r="P26" s="134" t="s">
        <v>343</v>
      </c>
      <c r="Q26" s="134" t="s">
        <v>343</v>
      </c>
      <c r="R26" s="134" t="s">
        <v>343</v>
      </c>
      <c r="S26" s="134" t="s">
        <v>343</v>
      </c>
      <c r="T26" s="134" t="s">
        <v>343</v>
      </c>
      <c r="U26" s="134" t="s">
        <v>343</v>
      </c>
      <c r="V26" s="134" t="s">
        <v>343</v>
      </c>
      <c r="W26" s="132">
        <v>29</v>
      </c>
      <c r="X26" s="134" t="s">
        <v>343</v>
      </c>
      <c r="Y26" s="134" t="s">
        <v>343</v>
      </c>
      <c r="Z26" s="134" t="s">
        <v>343</v>
      </c>
      <c r="AA26" s="134" t="s">
        <v>343</v>
      </c>
      <c r="AB26" s="134" t="s">
        <v>343</v>
      </c>
      <c r="AC26" s="134" t="s">
        <v>343</v>
      </c>
      <c r="AD26" s="148" t="s">
        <v>343</v>
      </c>
    </row>
    <row r="27" spans="1:30" ht="30" customHeight="1">
      <c r="A27" s="237">
        <v>22</v>
      </c>
      <c r="B27" s="235" t="s">
        <v>100</v>
      </c>
      <c r="C27" s="238"/>
      <c r="D27" s="124"/>
      <c r="E27" s="124"/>
      <c r="F27" s="124">
        <v>2009</v>
      </c>
      <c r="G27" s="358">
        <v>811.69</v>
      </c>
      <c r="H27" s="239" t="s">
        <v>1318</v>
      </c>
      <c r="I27" s="369" t="s">
        <v>337</v>
      </c>
      <c r="J27" s="135" t="s">
        <v>259</v>
      </c>
      <c r="K27" s="143"/>
      <c r="L27" s="146">
        <v>30</v>
      </c>
      <c r="M27" s="134" t="s">
        <v>343</v>
      </c>
      <c r="N27" s="134" t="s">
        <v>343</v>
      </c>
      <c r="O27" s="134" t="s">
        <v>343</v>
      </c>
      <c r="P27" s="134" t="s">
        <v>343</v>
      </c>
      <c r="Q27" s="134" t="s">
        <v>343</v>
      </c>
      <c r="R27" s="134" t="s">
        <v>343</v>
      </c>
      <c r="S27" s="134" t="s">
        <v>343</v>
      </c>
      <c r="T27" s="134" t="s">
        <v>343</v>
      </c>
      <c r="U27" s="134" t="s">
        <v>343</v>
      </c>
      <c r="V27" s="134" t="s">
        <v>343</v>
      </c>
      <c r="W27" s="133">
        <v>30</v>
      </c>
      <c r="X27" s="134" t="s">
        <v>343</v>
      </c>
      <c r="Y27" s="134" t="s">
        <v>343</v>
      </c>
      <c r="Z27" s="134" t="s">
        <v>343</v>
      </c>
      <c r="AA27" s="134" t="s">
        <v>343</v>
      </c>
      <c r="AB27" s="134" t="s">
        <v>343</v>
      </c>
      <c r="AC27" s="134" t="s">
        <v>343</v>
      </c>
      <c r="AD27" s="148" t="s">
        <v>343</v>
      </c>
    </row>
    <row r="28" spans="1:30" ht="30" customHeight="1">
      <c r="A28" s="234">
        <v>23</v>
      </c>
      <c r="B28" s="235" t="s">
        <v>100</v>
      </c>
      <c r="C28" s="238"/>
      <c r="D28" s="124"/>
      <c r="E28" s="124"/>
      <c r="F28" s="124">
        <v>2010</v>
      </c>
      <c r="G28" s="358">
        <v>899.81</v>
      </c>
      <c r="H28" s="239" t="s">
        <v>1318</v>
      </c>
      <c r="I28" s="369" t="s">
        <v>337</v>
      </c>
      <c r="J28" s="135" t="s">
        <v>266</v>
      </c>
      <c r="K28" s="143"/>
      <c r="L28" s="142">
        <v>31</v>
      </c>
      <c r="M28" s="134" t="s">
        <v>343</v>
      </c>
      <c r="N28" s="134" t="s">
        <v>343</v>
      </c>
      <c r="O28" s="134" t="s">
        <v>343</v>
      </c>
      <c r="P28" s="134" t="s">
        <v>343</v>
      </c>
      <c r="Q28" s="134" t="s">
        <v>343</v>
      </c>
      <c r="R28" s="134" t="s">
        <v>343</v>
      </c>
      <c r="S28" s="134" t="s">
        <v>343</v>
      </c>
      <c r="T28" s="134" t="s">
        <v>343</v>
      </c>
      <c r="U28" s="134" t="s">
        <v>343</v>
      </c>
      <c r="V28" s="134" t="s">
        <v>343</v>
      </c>
      <c r="W28" s="132">
        <v>31</v>
      </c>
      <c r="X28" s="134" t="s">
        <v>343</v>
      </c>
      <c r="Y28" s="134" t="s">
        <v>343</v>
      </c>
      <c r="Z28" s="134" t="s">
        <v>343</v>
      </c>
      <c r="AA28" s="134" t="s">
        <v>343</v>
      </c>
      <c r="AB28" s="134" t="s">
        <v>343</v>
      </c>
      <c r="AC28" s="134" t="s">
        <v>343</v>
      </c>
      <c r="AD28" s="148" t="s">
        <v>343</v>
      </c>
    </row>
    <row r="29" spans="1:30" ht="30" customHeight="1">
      <c r="A29" s="237">
        <v>24</v>
      </c>
      <c r="B29" s="235" t="s">
        <v>261</v>
      </c>
      <c r="C29" s="238"/>
      <c r="D29" s="124"/>
      <c r="E29" s="124"/>
      <c r="F29" s="124">
        <v>2010</v>
      </c>
      <c r="G29" s="358">
        <v>771.59</v>
      </c>
      <c r="H29" s="239" t="s">
        <v>1318</v>
      </c>
      <c r="I29" s="369" t="s">
        <v>337</v>
      </c>
      <c r="J29" s="135" t="s">
        <v>260</v>
      </c>
      <c r="K29" s="143"/>
      <c r="L29" s="146">
        <v>32</v>
      </c>
      <c r="M29" s="134" t="s">
        <v>343</v>
      </c>
      <c r="N29" s="134" t="s">
        <v>343</v>
      </c>
      <c r="O29" s="134" t="s">
        <v>343</v>
      </c>
      <c r="P29" s="134" t="s">
        <v>343</v>
      </c>
      <c r="Q29" s="134" t="s">
        <v>343</v>
      </c>
      <c r="R29" s="134" t="s">
        <v>343</v>
      </c>
      <c r="S29" s="134" t="s">
        <v>343</v>
      </c>
      <c r="T29" s="134" t="s">
        <v>343</v>
      </c>
      <c r="U29" s="134" t="s">
        <v>343</v>
      </c>
      <c r="V29" s="134" t="s">
        <v>343</v>
      </c>
      <c r="W29" s="133">
        <v>32</v>
      </c>
      <c r="X29" s="134" t="s">
        <v>343</v>
      </c>
      <c r="Y29" s="134" t="s">
        <v>343</v>
      </c>
      <c r="Z29" s="134" t="s">
        <v>343</v>
      </c>
      <c r="AA29" s="134" t="s">
        <v>343</v>
      </c>
      <c r="AB29" s="134" t="s">
        <v>343</v>
      </c>
      <c r="AC29" s="134" t="s">
        <v>343</v>
      </c>
      <c r="AD29" s="148" t="s">
        <v>343</v>
      </c>
    </row>
    <row r="30" spans="1:30" ht="30" customHeight="1">
      <c r="A30" s="234">
        <v>25</v>
      </c>
      <c r="B30" s="235" t="s">
        <v>262</v>
      </c>
      <c r="C30" s="238"/>
      <c r="D30" s="124"/>
      <c r="E30" s="124"/>
      <c r="F30" s="124">
        <v>2011</v>
      </c>
      <c r="G30" s="358">
        <v>599.31</v>
      </c>
      <c r="H30" s="239" t="s">
        <v>1318</v>
      </c>
      <c r="I30" s="369" t="s">
        <v>337</v>
      </c>
      <c r="J30" s="135" t="s">
        <v>263</v>
      </c>
      <c r="K30" s="143"/>
      <c r="L30" s="142">
        <v>33</v>
      </c>
      <c r="M30" s="134" t="s">
        <v>343</v>
      </c>
      <c r="N30" s="134" t="s">
        <v>343</v>
      </c>
      <c r="O30" s="134" t="s">
        <v>343</v>
      </c>
      <c r="P30" s="134" t="s">
        <v>343</v>
      </c>
      <c r="Q30" s="134" t="s">
        <v>343</v>
      </c>
      <c r="R30" s="134" t="s">
        <v>343</v>
      </c>
      <c r="S30" s="134" t="s">
        <v>343</v>
      </c>
      <c r="T30" s="134" t="s">
        <v>343</v>
      </c>
      <c r="U30" s="134" t="s">
        <v>343</v>
      </c>
      <c r="V30" s="134" t="s">
        <v>343</v>
      </c>
      <c r="W30" s="132">
        <v>33</v>
      </c>
      <c r="X30" s="134" t="s">
        <v>343</v>
      </c>
      <c r="Y30" s="134" t="s">
        <v>343</v>
      </c>
      <c r="Z30" s="134" t="s">
        <v>343</v>
      </c>
      <c r="AA30" s="134" t="s">
        <v>343</v>
      </c>
      <c r="AB30" s="134" t="s">
        <v>343</v>
      </c>
      <c r="AC30" s="134" t="s">
        <v>343</v>
      </c>
      <c r="AD30" s="148" t="s">
        <v>343</v>
      </c>
    </row>
    <row r="31" spans="1:30" ht="30" customHeight="1">
      <c r="A31" s="237">
        <v>26</v>
      </c>
      <c r="B31" s="235" t="s">
        <v>262</v>
      </c>
      <c r="C31" s="238"/>
      <c r="D31" s="124"/>
      <c r="E31" s="124"/>
      <c r="F31" s="124">
        <v>2011</v>
      </c>
      <c r="G31" s="358">
        <v>2900</v>
      </c>
      <c r="H31" s="239" t="s">
        <v>1318</v>
      </c>
      <c r="I31" s="369" t="s">
        <v>337</v>
      </c>
      <c r="J31" s="135" t="s">
        <v>259</v>
      </c>
      <c r="K31" s="143"/>
      <c r="L31" s="146">
        <v>34</v>
      </c>
      <c r="M31" s="134" t="s">
        <v>343</v>
      </c>
      <c r="N31" s="134" t="s">
        <v>343</v>
      </c>
      <c r="O31" s="134" t="s">
        <v>343</v>
      </c>
      <c r="P31" s="134" t="s">
        <v>343</v>
      </c>
      <c r="Q31" s="134" t="s">
        <v>343</v>
      </c>
      <c r="R31" s="134" t="s">
        <v>343</v>
      </c>
      <c r="S31" s="134" t="s">
        <v>343</v>
      </c>
      <c r="T31" s="134" t="s">
        <v>343</v>
      </c>
      <c r="U31" s="134" t="s">
        <v>343</v>
      </c>
      <c r="V31" s="134" t="s">
        <v>343</v>
      </c>
      <c r="W31" s="133">
        <v>34</v>
      </c>
      <c r="X31" s="134" t="s">
        <v>343</v>
      </c>
      <c r="Y31" s="134" t="s">
        <v>343</v>
      </c>
      <c r="Z31" s="134" t="s">
        <v>343</v>
      </c>
      <c r="AA31" s="134" t="s">
        <v>343</v>
      </c>
      <c r="AB31" s="134" t="s">
        <v>343</v>
      </c>
      <c r="AC31" s="134" t="s">
        <v>343</v>
      </c>
      <c r="AD31" s="148" t="s">
        <v>343</v>
      </c>
    </row>
    <row r="32" spans="1:30" ht="30" customHeight="1">
      <c r="A32" s="234">
        <v>27</v>
      </c>
      <c r="B32" s="235" t="s">
        <v>262</v>
      </c>
      <c r="C32" s="238"/>
      <c r="D32" s="124"/>
      <c r="E32" s="124"/>
      <c r="F32" s="124">
        <v>2010</v>
      </c>
      <c r="G32" s="358">
        <v>3499.98</v>
      </c>
      <c r="H32" s="239" t="s">
        <v>1318</v>
      </c>
      <c r="I32" s="369" t="s">
        <v>337</v>
      </c>
      <c r="J32" s="135" t="s">
        <v>135</v>
      </c>
      <c r="K32" s="143"/>
      <c r="L32" s="142">
        <v>35</v>
      </c>
      <c r="M32" s="134" t="s">
        <v>343</v>
      </c>
      <c r="N32" s="134" t="s">
        <v>343</v>
      </c>
      <c r="O32" s="134" t="s">
        <v>343</v>
      </c>
      <c r="P32" s="134" t="s">
        <v>343</v>
      </c>
      <c r="Q32" s="134" t="s">
        <v>343</v>
      </c>
      <c r="R32" s="134" t="s">
        <v>343</v>
      </c>
      <c r="S32" s="134" t="s">
        <v>343</v>
      </c>
      <c r="T32" s="134" t="s">
        <v>343</v>
      </c>
      <c r="U32" s="134" t="s">
        <v>343</v>
      </c>
      <c r="V32" s="134" t="s">
        <v>343</v>
      </c>
      <c r="W32" s="132">
        <v>35</v>
      </c>
      <c r="X32" s="134" t="s">
        <v>343</v>
      </c>
      <c r="Y32" s="134" t="s">
        <v>343</v>
      </c>
      <c r="Z32" s="134" t="s">
        <v>343</v>
      </c>
      <c r="AA32" s="134" t="s">
        <v>343</v>
      </c>
      <c r="AB32" s="134" t="s">
        <v>343</v>
      </c>
      <c r="AC32" s="134" t="s">
        <v>343</v>
      </c>
      <c r="AD32" s="148" t="s">
        <v>343</v>
      </c>
    </row>
    <row r="33" spans="1:30" ht="30" customHeight="1">
      <c r="A33" s="237">
        <v>28</v>
      </c>
      <c r="B33" s="235" t="s">
        <v>262</v>
      </c>
      <c r="C33" s="238"/>
      <c r="D33" s="124"/>
      <c r="E33" s="124"/>
      <c r="F33" s="124">
        <v>2003</v>
      </c>
      <c r="G33" s="358">
        <v>3100</v>
      </c>
      <c r="H33" s="239" t="s">
        <v>1318</v>
      </c>
      <c r="I33" s="369" t="s">
        <v>337</v>
      </c>
      <c r="J33" s="135" t="s">
        <v>264</v>
      </c>
      <c r="K33" s="143"/>
      <c r="L33" s="146">
        <v>36</v>
      </c>
      <c r="M33" s="134" t="s">
        <v>343</v>
      </c>
      <c r="N33" s="134" t="s">
        <v>343</v>
      </c>
      <c r="O33" s="134" t="s">
        <v>343</v>
      </c>
      <c r="P33" s="134" t="s">
        <v>343</v>
      </c>
      <c r="Q33" s="134" t="s">
        <v>343</v>
      </c>
      <c r="R33" s="134" t="s">
        <v>343</v>
      </c>
      <c r="S33" s="134" t="s">
        <v>343</v>
      </c>
      <c r="T33" s="134" t="s">
        <v>343</v>
      </c>
      <c r="U33" s="134" t="s">
        <v>343</v>
      </c>
      <c r="V33" s="134" t="s">
        <v>343</v>
      </c>
      <c r="W33" s="133">
        <v>36</v>
      </c>
      <c r="X33" s="134" t="s">
        <v>343</v>
      </c>
      <c r="Y33" s="134" t="s">
        <v>343</v>
      </c>
      <c r="Z33" s="134" t="s">
        <v>343</v>
      </c>
      <c r="AA33" s="134" t="s">
        <v>343</v>
      </c>
      <c r="AB33" s="134" t="s">
        <v>343</v>
      </c>
      <c r="AC33" s="134" t="s">
        <v>343</v>
      </c>
      <c r="AD33" s="148" t="s">
        <v>343</v>
      </c>
    </row>
    <row r="34" spans="1:30" ht="30" customHeight="1">
      <c r="A34" s="234">
        <v>29</v>
      </c>
      <c r="B34" s="235" t="s">
        <v>262</v>
      </c>
      <c r="C34" s="238"/>
      <c r="D34" s="124"/>
      <c r="E34" s="124"/>
      <c r="F34" s="124">
        <v>2006</v>
      </c>
      <c r="G34" s="358">
        <v>2715</v>
      </c>
      <c r="H34" s="239" t="s">
        <v>1318</v>
      </c>
      <c r="I34" s="369" t="s">
        <v>337</v>
      </c>
      <c r="J34" s="135" t="s">
        <v>122</v>
      </c>
      <c r="K34" s="143"/>
      <c r="L34" s="142">
        <v>37</v>
      </c>
      <c r="M34" s="134" t="s">
        <v>343</v>
      </c>
      <c r="N34" s="134" t="s">
        <v>343</v>
      </c>
      <c r="O34" s="134" t="s">
        <v>343</v>
      </c>
      <c r="P34" s="134" t="s">
        <v>343</v>
      </c>
      <c r="Q34" s="134" t="s">
        <v>343</v>
      </c>
      <c r="R34" s="134" t="s">
        <v>343</v>
      </c>
      <c r="S34" s="134" t="s">
        <v>343</v>
      </c>
      <c r="T34" s="134" t="s">
        <v>343</v>
      </c>
      <c r="U34" s="134" t="s">
        <v>343</v>
      </c>
      <c r="V34" s="134" t="s">
        <v>343</v>
      </c>
      <c r="W34" s="132">
        <v>37</v>
      </c>
      <c r="X34" s="134" t="s">
        <v>343</v>
      </c>
      <c r="Y34" s="134" t="s">
        <v>343</v>
      </c>
      <c r="Z34" s="134" t="s">
        <v>343</v>
      </c>
      <c r="AA34" s="134" t="s">
        <v>343</v>
      </c>
      <c r="AB34" s="134" t="s">
        <v>343</v>
      </c>
      <c r="AC34" s="134" t="s">
        <v>343</v>
      </c>
      <c r="AD34" s="148" t="s">
        <v>343</v>
      </c>
    </row>
    <row r="35" spans="1:30" ht="30" customHeight="1">
      <c r="A35" s="237">
        <v>30</v>
      </c>
      <c r="B35" s="235" t="s">
        <v>262</v>
      </c>
      <c r="C35" s="238"/>
      <c r="D35" s="124"/>
      <c r="E35" s="124"/>
      <c r="F35" s="124">
        <v>2006</v>
      </c>
      <c r="G35" s="358">
        <v>2715</v>
      </c>
      <c r="H35" s="239" t="s">
        <v>1318</v>
      </c>
      <c r="I35" s="369" t="s">
        <v>337</v>
      </c>
      <c r="J35" s="135" t="s">
        <v>265</v>
      </c>
      <c r="K35" s="143"/>
      <c r="L35" s="146">
        <v>38</v>
      </c>
      <c r="M35" s="134" t="s">
        <v>343</v>
      </c>
      <c r="N35" s="134" t="s">
        <v>343</v>
      </c>
      <c r="O35" s="134" t="s">
        <v>343</v>
      </c>
      <c r="P35" s="134" t="s">
        <v>343</v>
      </c>
      <c r="Q35" s="134" t="s">
        <v>343</v>
      </c>
      <c r="R35" s="134" t="s">
        <v>343</v>
      </c>
      <c r="S35" s="134" t="s">
        <v>343</v>
      </c>
      <c r="T35" s="134" t="s">
        <v>343</v>
      </c>
      <c r="U35" s="134" t="s">
        <v>343</v>
      </c>
      <c r="V35" s="134" t="s">
        <v>343</v>
      </c>
      <c r="W35" s="133">
        <v>38</v>
      </c>
      <c r="X35" s="134" t="s">
        <v>343</v>
      </c>
      <c r="Y35" s="134" t="s">
        <v>343</v>
      </c>
      <c r="Z35" s="134" t="s">
        <v>343</v>
      </c>
      <c r="AA35" s="134" t="s">
        <v>343</v>
      </c>
      <c r="AB35" s="134" t="s">
        <v>343</v>
      </c>
      <c r="AC35" s="134" t="s">
        <v>343</v>
      </c>
      <c r="AD35" s="148" t="s">
        <v>343</v>
      </c>
    </row>
    <row r="36" spans="1:30" ht="30" customHeight="1">
      <c r="A36" s="234">
        <v>31</v>
      </c>
      <c r="B36" s="235" t="s">
        <v>262</v>
      </c>
      <c r="C36" s="238"/>
      <c r="D36" s="124"/>
      <c r="E36" s="124"/>
      <c r="F36" s="124">
        <v>2003</v>
      </c>
      <c r="G36" s="358">
        <v>3100</v>
      </c>
      <c r="H36" s="239" t="s">
        <v>1318</v>
      </c>
      <c r="I36" s="369" t="s">
        <v>337</v>
      </c>
      <c r="J36" s="135" t="s">
        <v>263</v>
      </c>
      <c r="K36" s="143"/>
      <c r="L36" s="142">
        <v>39</v>
      </c>
      <c r="M36" s="134" t="s">
        <v>343</v>
      </c>
      <c r="N36" s="134" t="s">
        <v>343</v>
      </c>
      <c r="O36" s="134" t="s">
        <v>343</v>
      </c>
      <c r="P36" s="134" t="s">
        <v>343</v>
      </c>
      <c r="Q36" s="134" t="s">
        <v>343</v>
      </c>
      <c r="R36" s="134" t="s">
        <v>343</v>
      </c>
      <c r="S36" s="134" t="s">
        <v>343</v>
      </c>
      <c r="T36" s="134" t="s">
        <v>343</v>
      </c>
      <c r="U36" s="134" t="s">
        <v>343</v>
      </c>
      <c r="V36" s="134" t="s">
        <v>343</v>
      </c>
      <c r="W36" s="132">
        <v>39</v>
      </c>
      <c r="X36" s="134" t="s">
        <v>343</v>
      </c>
      <c r="Y36" s="134" t="s">
        <v>343</v>
      </c>
      <c r="Z36" s="134" t="s">
        <v>343</v>
      </c>
      <c r="AA36" s="134" t="s">
        <v>343</v>
      </c>
      <c r="AB36" s="134" t="s">
        <v>343</v>
      </c>
      <c r="AC36" s="134" t="s">
        <v>343</v>
      </c>
      <c r="AD36" s="148" t="s">
        <v>343</v>
      </c>
    </row>
    <row r="37" spans="1:30" ht="30" customHeight="1">
      <c r="A37" s="237">
        <v>32</v>
      </c>
      <c r="B37" s="235" t="s">
        <v>262</v>
      </c>
      <c r="C37" s="238"/>
      <c r="D37" s="124"/>
      <c r="E37" s="124"/>
      <c r="F37" s="124">
        <v>2003</v>
      </c>
      <c r="G37" s="358">
        <v>3100</v>
      </c>
      <c r="H37" s="239" t="s">
        <v>1318</v>
      </c>
      <c r="I37" s="369" t="s">
        <v>337</v>
      </c>
      <c r="J37" s="135" t="s">
        <v>267</v>
      </c>
      <c r="K37" s="143"/>
      <c r="L37" s="146">
        <v>40</v>
      </c>
      <c r="M37" s="134" t="s">
        <v>343</v>
      </c>
      <c r="N37" s="134" t="s">
        <v>343</v>
      </c>
      <c r="O37" s="134" t="s">
        <v>343</v>
      </c>
      <c r="P37" s="134" t="s">
        <v>343</v>
      </c>
      <c r="Q37" s="134" t="s">
        <v>343</v>
      </c>
      <c r="R37" s="134" t="s">
        <v>343</v>
      </c>
      <c r="S37" s="134" t="s">
        <v>343</v>
      </c>
      <c r="T37" s="134" t="s">
        <v>343</v>
      </c>
      <c r="U37" s="134" t="s">
        <v>343</v>
      </c>
      <c r="V37" s="134" t="s">
        <v>343</v>
      </c>
      <c r="W37" s="133">
        <v>40</v>
      </c>
      <c r="X37" s="134" t="s">
        <v>343</v>
      </c>
      <c r="Y37" s="134" t="s">
        <v>343</v>
      </c>
      <c r="Z37" s="134" t="s">
        <v>343</v>
      </c>
      <c r="AA37" s="134" t="s">
        <v>343</v>
      </c>
      <c r="AB37" s="134" t="s">
        <v>343</v>
      </c>
      <c r="AC37" s="134" t="s">
        <v>343</v>
      </c>
      <c r="AD37" s="148" t="s">
        <v>343</v>
      </c>
    </row>
    <row r="38" spans="1:30" ht="30" customHeight="1">
      <c r="A38" s="234">
        <v>33</v>
      </c>
      <c r="B38" s="235" t="s">
        <v>262</v>
      </c>
      <c r="C38" s="238"/>
      <c r="D38" s="124"/>
      <c r="E38" s="124"/>
      <c r="F38" s="124">
        <v>2003</v>
      </c>
      <c r="G38" s="358">
        <v>3100</v>
      </c>
      <c r="H38" s="239" t="s">
        <v>1318</v>
      </c>
      <c r="I38" s="369" t="s">
        <v>337</v>
      </c>
      <c r="J38" s="135" t="s">
        <v>268</v>
      </c>
      <c r="K38" s="143"/>
      <c r="L38" s="142">
        <v>41</v>
      </c>
      <c r="M38" s="134" t="s">
        <v>343</v>
      </c>
      <c r="N38" s="134" t="s">
        <v>343</v>
      </c>
      <c r="O38" s="134" t="s">
        <v>343</v>
      </c>
      <c r="P38" s="134" t="s">
        <v>343</v>
      </c>
      <c r="Q38" s="134" t="s">
        <v>343</v>
      </c>
      <c r="R38" s="134" t="s">
        <v>343</v>
      </c>
      <c r="S38" s="134" t="s">
        <v>343</v>
      </c>
      <c r="T38" s="134" t="s">
        <v>343</v>
      </c>
      <c r="U38" s="134" t="s">
        <v>343</v>
      </c>
      <c r="V38" s="134" t="s">
        <v>343</v>
      </c>
      <c r="W38" s="132">
        <v>41</v>
      </c>
      <c r="X38" s="134" t="s">
        <v>343</v>
      </c>
      <c r="Y38" s="134" t="s">
        <v>343</v>
      </c>
      <c r="Z38" s="134" t="s">
        <v>343</v>
      </c>
      <c r="AA38" s="134" t="s">
        <v>343</v>
      </c>
      <c r="AB38" s="134" t="s">
        <v>343</v>
      </c>
      <c r="AC38" s="134" t="s">
        <v>343</v>
      </c>
      <c r="AD38" s="148" t="s">
        <v>343</v>
      </c>
    </row>
    <row r="39" spans="1:30" ht="30" customHeight="1">
      <c r="A39" s="237">
        <v>34</v>
      </c>
      <c r="B39" s="235" t="s">
        <v>262</v>
      </c>
      <c r="C39" s="238"/>
      <c r="D39" s="124"/>
      <c r="E39" s="124"/>
      <c r="F39" s="124">
        <v>2003</v>
      </c>
      <c r="G39" s="358">
        <v>3100</v>
      </c>
      <c r="H39" s="239" t="s">
        <v>1318</v>
      </c>
      <c r="I39" s="369" t="s">
        <v>337</v>
      </c>
      <c r="J39" s="135" t="s">
        <v>136</v>
      </c>
      <c r="K39" s="143"/>
      <c r="L39" s="146">
        <v>42</v>
      </c>
      <c r="M39" s="134" t="s">
        <v>343</v>
      </c>
      <c r="N39" s="134" t="s">
        <v>343</v>
      </c>
      <c r="O39" s="134" t="s">
        <v>343</v>
      </c>
      <c r="P39" s="134" t="s">
        <v>343</v>
      </c>
      <c r="Q39" s="134" t="s">
        <v>343</v>
      </c>
      <c r="R39" s="134" t="s">
        <v>343</v>
      </c>
      <c r="S39" s="134" t="s">
        <v>343</v>
      </c>
      <c r="T39" s="134" t="s">
        <v>343</v>
      </c>
      <c r="U39" s="134" t="s">
        <v>343</v>
      </c>
      <c r="V39" s="134" t="s">
        <v>343</v>
      </c>
      <c r="W39" s="133">
        <v>42</v>
      </c>
      <c r="X39" s="134" t="s">
        <v>343</v>
      </c>
      <c r="Y39" s="134" t="s">
        <v>343</v>
      </c>
      <c r="Z39" s="134" t="s">
        <v>343</v>
      </c>
      <c r="AA39" s="134" t="s">
        <v>343</v>
      </c>
      <c r="AB39" s="134" t="s">
        <v>343</v>
      </c>
      <c r="AC39" s="134" t="s">
        <v>343</v>
      </c>
      <c r="AD39" s="148" t="s">
        <v>343</v>
      </c>
    </row>
    <row r="40" spans="1:30" ht="30" customHeight="1">
      <c r="A40" s="234">
        <v>35</v>
      </c>
      <c r="B40" s="235" t="s">
        <v>262</v>
      </c>
      <c r="C40" s="238"/>
      <c r="D40" s="124"/>
      <c r="E40" s="124"/>
      <c r="F40" s="124">
        <v>2006</v>
      </c>
      <c r="G40" s="358">
        <v>2715</v>
      </c>
      <c r="H40" s="239" t="s">
        <v>1318</v>
      </c>
      <c r="I40" s="369" t="s">
        <v>337</v>
      </c>
      <c r="J40" s="135" t="s">
        <v>260</v>
      </c>
      <c r="K40" s="143"/>
      <c r="L40" s="142">
        <v>43</v>
      </c>
      <c r="M40" s="134" t="s">
        <v>343</v>
      </c>
      <c r="N40" s="134" t="s">
        <v>343</v>
      </c>
      <c r="O40" s="134" t="s">
        <v>343</v>
      </c>
      <c r="P40" s="134" t="s">
        <v>343</v>
      </c>
      <c r="Q40" s="134" t="s">
        <v>343</v>
      </c>
      <c r="R40" s="134" t="s">
        <v>343</v>
      </c>
      <c r="S40" s="134" t="s">
        <v>343</v>
      </c>
      <c r="T40" s="134" t="s">
        <v>343</v>
      </c>
      <c r="U40" s="134" t="s">
        <v>343</v>
      </c>
      <c r="V40" s="134" t="s">
        <v>343</v>
      </c>
      <c r="W40" s="132">
        <v>43</v>
      </c>
      <c r="X40" s="134" t="s">
        <v>343</v>
      </c>
      <c r="Y40" s="134" t="s">
        <v>343</v>
      </c>
      <c r="Z40" s="134" t="s">
        <v>343</v>
      </c>
      <c r="AA40" s="134" t="s">
        <v>343</v>
      </c>
      <c r="AB40" s="134" t="s">
        <v>343</v>
      </c>
      <c r="AC40" s="134" t="s">
        <v>343</v>
      </c>
      <c r="AD40" s="148" t="s">
        <v>343</v>
      </c>
    </row>
    <row r="41" spans="1:30" ht="30" customHeight="1">
      <c r="A41" s="237">
        <v>36</v>
      </c>
      <c r="B41" s="235" t="s">
        <v>262</v>
      </c>
      <c r="C41" s="238"/>
      <c r="D41" s="124"/>
      <c r="E41" s="124"/>
      <c r="F41" s="124">
        <v>2011</v>
      </c>
      <c r="G41" s="358">
        <v>3400</v>
      </c>
      <c r="H41" s="239" t="s">
        <v>1318</v>
      </c>
      <c r="I41" s="369" t="s">
        <v>337</v>
      </c>
      <c r="J41" s="135" t="s">
        <v>124</v>
      </c>
      <c r="K41" s="143"/>
      <c r="L41" s="146">
        <v>44</v>
      </c>
      <c r="M41" s="134" t="s">
        <v>343</v>
      </c>
      <c r="N41" s="134" t="s">
        <v>343</v>
      </c>
      <c r="O41" s="134" t="s">
        <v>343</v>
      </c>
      <c r="P41" s="134" t="s">
        <v>343</v>
      </c>
      <c r="Q41" s="134" t="s">
        <v>343</v>
      </c>
      <c r="R41" s="134" t="s">
        <v>343</v>
      </c>
      <c r="S41" s="134" t="s">
        <v>343</v>
      </c>
      <c r="T41" s="134" t="s">
        <v>343</v>
      </c>
      <c r="U41" s="134" t="s">
        <v>343</v>
      </c>
      <c r="V41" s="134" t="s">
        <v>343</v>
      </c>
      <c r="W41" s="133">
        <v>44</v>
      </c>
      <c r="X41" s="134" t="s">
        <v>343</v>
      </c>
      <c r="Y41" s="134" t="s">
        <v>343</v>
      </c>
      <c r="Z41" s="134" t="s">
        <v>343</v>
      </c>
      <c r="AA41" s="134" t="s">
        <v>343</v>
      </c>
      <c r="AB41" s="134" t="s">
        <v>343</v>
      </c>
      <c r="AC41" s="134" t="s">
        <v>343</v>
      </c>
      <c r="AD41" s="148" t="s">
        <v>343</v>
      </c>
    </row>
    <row r="42" spans="1:30" ht="30" customHeight="1">
      <c r="A42" s="234">
        <v>37</v>
      </c>
      <c r="B42" s="235" t="s">
        <v>100</v>
      </c>
      <c r="C42" s="238"/>
      <c r="D42" s="124"/>
      <c r="E42" s="124"/>
      <c r="F42" s="124">
        <v>1975</v>
      </c>
      <c r="G42" s="358">
        <v>611.32</v>
      </c>
      <c r="H42" s="239" t="s">
        <v>1318</v>
      </c>
      <c r="I42" s="369" t="s">
        <v>337</v>
      </c>
      <c r="J42" s="135" t="s">
        <v>123</v>
      </c>
      <c r="K42" s="143"/>
      <c r="L42" s="142">
        <v>45</v>
      </c>
      <c r="M42" s="134" t="s">
        <v>343</v>
      </c>
      <c r="N42" s="134" t="s">
        <v>343</v>
      </c>
      <c r="O42" s="134" t="s">
        <v>343</v>
      </c>
      <c r="P42" s="134" t="s">
        <v>343</v>
      </c>
      <c r="Q42" s="134" t="s">
        <v>343</v>
      </c>
      <c r="R42" s="134" t="s">
        <v>343</v>
      </c>
      <c r="S42" s="134" t="s">
        <v>343</v>
      </c>
      <c r="T42" s="134" t="s">
        <v>343</v>
      </c>
      <c r="U42" s="134" t="s">
        <v>343</v>
      </c>
      <c r="V42" s="134" t="s">
        <v>343</v>
      </c>
      <c r="W42" s="132">
        <v>45</v>
      </c>
      <c r="X42" s="134" t="s">
        <v>343</v>
      </c>
      <c r="Y42" s="134" t="s">
        <v>343</v>
      </c>
      <c r="Z42" s="134" t="s">
        <v>343</v>
      </c>
      <c r="AA42" s="134" t="s">
        <v>343</v>
      </c>
      <c r="AB42" s="134" t="s">
        <v>343</v>
      </c>
      <c r="AC42" s="134" t="s">
        <v>343</v>
      </c>
      <c r="AD42" s="148" t="s">
        <v>343</v>
      </c>
    </row>
    <row r="43" spans="1:30" ht="30" customHeight="1">
      <c r="A43" s="237">
        <v>38</v>
      </c>
      <c r="B43" s="235" t="s">
        <v>100</v>
      </c>
      <c r="C43" s="238"/>
      <c r="D43" s="124"/>
      <c r="E43" s="124"/>
      <c r="F43" s="124">
        <v>1975</v>
      </c>
      <c r="G43" s="358">
        <v>611.32</v>
      </c>
      <c r="H43" s="239" t="s">
        <v>1318</v>
      </c>
      <c r="I43" s="369" t="s">
        <v>337</v>
      </c>
      <c r="J43" s="135" t="s">
        <v>130</v>
      </c>
      <c r="K43" s="143"/>
      <c r="L43" s="146">
        <v>46</v>
      </c>
      <c r="M43" s="134" t="s">
        <v>343</v>
      </c>
      <c r="N43" s="134" t="s">
        <v>343</v>
      </c>
      <c r="O43" s="134" t="s">
        <v>343</v>
      </c>
      <c r="P43" s="134" t="s">
        <v>343</v>
      </c>
      <c r="Q43" s="134" t="s">
        <v>343</v>
      </c>
      <c r="R43" s="134" t="s">
        <v>343</v>
      </c>
      <c r="S43" s="134" t="s">
        <v>343</v>
      </c>
      <c r="T43" s="134" t="s">
        <v>343</v>
      </c>
      <c r="U43" s="134" t="s">
        <v>343</v>
      </c>
      <c r="V43" s="134" t="s">
        <v>343</v>
      </c>
      <c r="W43" s="133">
        <v>46</v>
      </c>
      <c r="X43" s="134" t="s">
        <v>343</v>
      </c>
      <c r="Y43" s="134" t="s">
        <v>343</v>
      </c>
      <c r="Z43" s="134" t="s">
        <v>343</v>
      </c>
      <c r="AA43" s="134" t="s">
        <v>343</v>
      </c>
      <c r="AB43" s="134" t="s">
        <v>343</v>
      </c>
      <c r="AC43" s="134" t="s">
        <v>343</v>
      </c>
      <c r="AD43" s="148" t="s">
        <v>343</v>
      </c>
    </row>
    <row r="44" spans="1:30" ht="30" customHeight="1">
      <c r="A44" s="234">
        <v>39</v>
      </c>
      <c r="B44" s="235" t="s">
        <v>100</v>
      </c>
      <c r="C44" s="238"/>
      <c r="D44" s="124"/>
      <c r="E44" s="124"/>
      <c r="F44" s="124">
        <v>1975</v>
      </c>
      <c r="G44" s="358">
        <v>611.32</v>
      </c>
      <c r="H44" s="239" t="s">
        <v>1318</v>
      </c>
      <c r="I44" s="369" t="s">
        <v>337</v>
      </c>
      <c r="J44" s="135" t="s">
        <v>131</v>
      </c>
      <c r="K44" s="143"/>
      <c r="L44" s="142">
        <v>47</v>
      </c>
      <c r="M44" s="134" t="s">
        <v>343</v>
      </c>
      <c r="N44" s="134" t="s">
        <v>343</v>
      </c>
      <c r="O44" s="134" t="s">
        <v>343</v>
      </c>
      <c r="P44" s="134" t="s">
        <v>343</v>
      </c>
      <c r="Q44" s="134" t="s">
        <v>343</v>
      </c>
      <c r="R44" s="134" t="s">
        <v>343</v>
      </c>
      <c r="S44" s="134" t="s">
        <v>343</v>
      </c>
      <c r="T44" s="134" t="s">
        <v>343</v>
      </c>
      <c r="U44" s="134" t="s">
        <v>343</v>
      </c>
      <c r="V44" s="134" t="s">
        <v>343</v>
      </c>
      <c r="W44" s="132">
        <v>47</v>
      </c>
      <c r="X44" s="134" t="s">
        <v>343</v>
      </c>
      <c r="Y44" s="134" t="s">
        <v>343</v>
      </c>
      <c r="Z44" s="134" t="s">
        <v>343</v>
      </c>
      <c r="AA44" s="134" t="s">
        <v>343</v>
      </c>
      <c r="AB44" s="134" t="s">
        <v>343</v>
      </c>
      <c r="AC44" s="134" t="s">
        <v>343</v>
      </c>
      <c r="AD44" s="148" t="s">
        <v>343</v>
      </c>
    </row>
    <row r="45" spans="1:30" ht="30" customHeight="1">
      <c r="A45" s="237">
        <v>40</v>
      </c>
      <c r="B45" s="235" t="s">
        <v>100</v>
      </c>
      <c r="C45" s="238"/>
      <c r="D45" s="124"/>
      <c r="E45" s="124"/>
      <c r="F45" s="124">
        <v>1975</v>
      </c>
      <c r="G45" s="358">
        <v>611.32</v>
      </c>
      <c r="H45" s="239" t="s">
        <v>1318</v>
      </c>
      <c r="I45" s="369" t="s">
        <v>337</v>
      </c>
      <c r="J45" s="135" t="s">
        <v>269</v>
      </c>
      <c r="K45" s="143"/>
      <c r="L45" s="146">
        <v>48</v>
      </c>
      <c r="M45" s="134" t="s">
        <v>343</v>
      </c>
      <c r="N45" s="134" t="s">
        <v>343</v>
      </c>
      <c r="O45" s="134" t="s">
        <v>343</v>
      </c>
      <c r="P45" s="134" t="s">
        <v>343</v>
      </c>
      <c r="Q45" s="134" t="s">
        <v>343</v>
      </c>
      <c r="R45" s="134" t="s">
        <v>343</v>
      </c>
      <c r="S45" s="134" t="s">
        <v>343</v>
      </c>
      <c r="T45" s="134" t="s">
        <v>343</v>
      </c>
      <c r="U45" s="134" t="s">
        <v>343</v>
      </c>
      <c r="V45" s="134" t="s">
        <v>343</v>
      </c>
      <c r="W45" s="133">
        <v>48</v>
      </c>
      <c r="X45" s="134" t="s">
        <v>343</v>
      </c>
      <c r="Y45" s="134" t="s">
        <v>343</v>
      </c>
      <c r="Z45" s="134" t="s">
        <v>343</v>
      </c>
      <c r="AA45" s="134" t="s">
        <v>343</v>
      </c>
      <c r="AB45" s="134" t="s">
        <v>343</v>
      </c>
      <c r="AC45" s="134" t="s">
        <v>343</v>
      </c>
      <c r="AD45" s="148" t="s">
        <v>343</v>
      </c>
    </row>
    <row r="46" spans="1:30" ht="30" customHeight="1">
      <c r="A46" s="234">
        <v>41</v>
      </c>
      <c r="B46" s="235" t="s">
        <v>100</v>
      </c>
      <c r="C46" s="238"/>
      <c r="D46" s="124"/>
      <c r="E46" s="124"/>
      <c r="F46" s="124">
        <v>1975</v>
      </c>
      <c r="G46" s="358">
        <v>611.32</v>
      </c>
      <c r="H46" s="239" t="s">
        <v>1318</v>
      </c>
      <c r="I46" s="369" t="s">
        <v>337</v>
      </c>
      <c r="J46" s="135" t="s">
        <v>132</v>
      </c>
      <c r="K46" s="143"/>
      <c r="L46" s="142">
        <v>49</v>
      </c>
      <c r="M46" s="134" t="s">
        <v>343</v>
      </c>
      <c r="N46" s="134" t="s">
        <v>343</v>
      </c>
      <c r="O46" s="134" t="s">
        <v>343</v>
      </c>
      <c r="P46" s="134" t="s">
        <v>343</v>
      </c>
      <c r="Q46" s="134" t="s">
        <v>343</v>
      </c>
      <c r="R46" s="134" t="s">
        <v>343</v>
      </c>
      <c r="S46" s="134" t="s">
        <v>343</v>
      </c>
      <c r="T46" s="134" t="s">
        <v>343</v>
      </c>
      <c r="U46" s="134" t="s">
        <v>343</v>
      </c>
      <c r="V46" s="134" t="s">
        <v>343</v>
      </c>
      <c r="W46" s="132">
        <v>49</v>
      </c>
      <c r="X46" s="134" t="s">
        <v>343</v>
      </c>
      <c r="Y46" s="134" t="s">
        <v>343</v>
      </c>
      <c r="Z46" s="134" t="s">
        <v>343</v>
      </c>
      <c r="AA46" s="134" t="s">
        <v>343</v>
      </c>
      <c r="AB46" s="134" t="s">
        <v>343</v>
      </c>
      <c r="AC46" s="134" t="s">
        <v>343</v>
      </c>
      <c r="AD46" s="148" t="s">
        <v>343</v>
      </c>
    </row>
    <row r="47" spans="1:30" ht="30" customHeight="1">
      <c r="A47" s="237">
        <v>42</v>
      </c>
      <c r="B47" s="235" t="s">
        <v>100</v>
      </c>
      <c r="C47" s="238"/>
      <c r="D47" s="124"/>
      <c r="E47" s="124"/>
      <c r="F47" s="124">
        <v>1975</v>
      </c>
      <c r="G47" s="358">
        <v>611.32</v>
      </c>
      <c r="H47" s="239" t="s">
        <v>1318</v>
      </c>
      <c r="I47" s="369" t="s">
        <v>337</v>
      </c>
      <c r="J47" s="135" t="s">
        <v>133</v>
      </c>
      <c r="K47" s="143"/>
      <c r="L47" s="146">
        <v>50</v>
      </c>
      <c r="M47" s="134" t="s">
        <v>343</v>
      </c>
      <c r="N47" s="134" t="s">
        <v>343</v>
      </c>
      <c r="O47" s="134" t="s">
        <v>343</v>
      </c>
      <c r="P47" s="134" t="s">
        <v>343</v>
      </c>
      <c r="Q47" s="134" t="s">
        <v>343</v>
      </c>
      <c r="R47" s="134" t="s">
        <v>343</v>
      </c>
      <c r="S47" s="134" t="s">
        <v>343</v>
      </c>
      <c r="T47" s="134" t="s">
        <v>343</v>
      </c>
      <c r="U47" s="134" t="s">
        <v>343</v>
      </c>
      <c r="V47" s="134" t="s">
        <v>343</v>
      </c>
      <c r="W47" s="133">
        <v>50</v>
      </c>
      <c r="X47" s="134" t="s">
        <v>343</v>
      </c>
      <c r="Y47" s="134" t="s">
        <v>343</v>
      </c>
      <c r="Z47" s="134" t="s">
        <v>343</v>
      </c>
      <c r="AA47" s="134" t="s">
        <v>343</v>
      </c>
      <c r="AB47" s="134" t="s">
        <v>343</v>
      </c>
      <c r="AC47" s="134" t="s">
        <v>343</v>
      </c>
      <c r="AD47" s="148" t="s">
        <v>343</v>
      </c>
    </row>
    <row r="48" spans="1:30" ht="30" customHeight="1">
      <c r="A48" s="234">
        <v>43</v>
      </c>
      <c r="B48" s="235" t="s">
        <v>100</v>
      </c>
      <c r="C48" s="238"/>
      <c r="D48" s="124"/>
      <c r="E48" s="124"/>
      <c r="F48" s="124">
        <v>1975</v>
      </c>
      <c r="G48" s="358">
        <v>611.32</v>
      </c>
      <c r="H48" s="239" t="s">
        <v>1318</v>
      </c>
      <c r="I48" s="369" t="s">
        <v>337</v>
      </c>
      <c r="J48" s="135" t="s">
        <v>127</v>
      </c>
      <c r="K48" s="143"/>
      <c r="L48" s="142">
        <v>51</v>
      </c>
      <c r="M48" s="134" t="s">
        <v>343</v>
      </c>
      <c r="N48" s="134" t="s">
        <v>343</v>
      </c>
      <c r="O48" s="134" t="s">
        <v>343</v>
      </c>
      <c r="P48" s="134" t="s">
        <v>343</v>
      </c>
      <c r="Q48" s="134" t="s">
        <v>343</v>
      </c>
      <c r="R48" s="134" t="s">
        <v>343</v>
      </c>
      <c r="S48" s="134" t="s">
        <v>343</v>
      </c>
      <c r="T48" s="134" t="s">
        <v>343</v>
      </c>
      <c r="U48" s="134" t="s">
        <v>343</v>
      </c>
      <c r="V48" s="134" t="s">
        <v>343</v>
      </c>
      <c r="W48" s="132">
        <v>51</v>
      </c>
      <c r="X48" s="134" t="s">
        <v>343</v>
      </c>
      <c r="Y48" s="134" t="s">
        <v>343</v>
      </c>
      <c r="Z48" s="134" t="s">
        <v>343</v>
      </c>
      <c r="AA48" s="134" t="s">
        <v>343</v>
      </c>
      <c r="AB48" s="134" t="s">
        <v>343</v>
      </c>
      <c r="AC48" s="134" t="s">
        <v>343</v>
      </c>
      <c r="AD48" s="148" t="s">
        <v>343</v>
      </c>
    </row>
    <row r="49" spans="1:30" ht="30" customHeight="1">
      <c r="A49" s="237">
        <v>44</v>
      </c>
      <c r="B49" s="235" t="s">
        <v>100</v>
      </c>
      <c r="C49" s="238"/>
      <c r="D49" s="124"/>
      <c r="E49" s="124"/>
      <c r="F49" s="124">
        <v>1975</v>
      </c>
      <c r="G49" s="358">
        <v>611.32</v>
      </c>
      <c r="H49" s="239" t="s">
        <v>1318</v>
      </c>
      <c r="I49" s="369" t="s">
        <v>337</v>
      </c>
      <c r="J49" s="135" t="s">
        <v>134</v>
      </c>
      <c r="K49" s="143"/>
      <c r="L49" s="146">
        <v>52</v>
      </c>
      <c r="M49" s="134" t="s">
        <v>343</v>
      </c>
      <c r="N49" s="134" t="s">
        <v>343</v>
      </c>
      <c r="O49" s="134" t="s">
        <v>343</v>
      </c>
      <c r="P49" s="134" t="s">
        <v>343</v>
      </c>
      <c r="Q49" s="134" t="s">
        <v>343</v>
      </c>
      <c r="R49" s="134" t="s">
        <v>343</v>
      </c>
      <c r="S49" s="134" t="s">
        <v>343</v>
      </c>
      <c r="T49" s="134" t="s">
        <v>343</v>
      </c>
      <c r="U49" s="134" t="s">
        <v>343</v>
      </c>
      <c r="V49" s="134" t="s">
        <v>343</v>
      </c>
      <c r="W49" s="133">
        <v>52</v>
      </c>
      <c r="X49" s="134" t="s">
        <v>343</v>
      </c>
      <c r="Y49" s="134" t="s">
        <v>343</v>
      </c>
      <c r="Z49" s="134" t="s">
        <v>343</v>
      </c>
      <c r="AA49" s="134" t="s">
        <v>343</v>
      </c>
      <c r="AB49" s="134" t="s">
        <v>343</v>
      </c>
      <c r="AC49" s="134" t="s">
        <v>343</v>
      </c>
      <c r="AD49" s="148" t="s">
        <v>343</v>
      </c>
    </row>
    <row r="50" spans="1:30" ht="30" customHeight="1">
      <c r="A50" s="234">
        <v>45</v>
      </c>
      <c r="B50" s="235" t="s">
        <v>100</v>
      </c>
      <c r="C50" s="238"/>
      <c r="D50" s="124"/>
      <c r="E50" s="124"/>
      <c r="F50" s="124">
        <v>1975</v>
      </c>
      <c r="G50" s="358">
        <v>611.32</v>
      </c>
      <c r="H50" s="239" t="s">
        <v>1318</v>
      </c>
      <c r="I50" s="369" t="s">
        <v>337</v>
      </c>
      <c r="J50" s="135" t="s">
        <v>129</v>
      </c>
      <c r="K50" s="143"/>
      <c r="L50" s="142">
        <v>53</v>
      </c>
      <c r="M50" s="134" t="s">
        <v>343</v>
      </c>
      <c r="N50" s="134" t="s">
        <v>343</v>
      </c>
      <c r="O50" s="134" t="s">
        <v>343</v>
      </c>
      <c r="P50" s="134" t="s">
        <v>343</v>
      </c>
      <c r="Q50" s="134" t="s">
        <v>343</v>
      </c>
      <c r="R50" s="134" t="s">
        <v>343</v>
      </c>
      <c r="S50" s="134" t="s">
        <v>343</v>
      </c>
      <c r="T50" s="134" t="s">
        <v>343</v>
      </c>
      <c r="U50" s="134" t="s">
        <v>343</v>
      </c>
      <c r="V50" s="134" t="s">
        <v>343</v>
      </c>
      <c r="W50" s="132">
        <v>53</v>
      </c>
      <c r="X50" s="134" t="s">
        <v>343</v>
      </c>
      <c r="Y50" s="134" t="s">
        <v>343</v>
      </c>
      <c r="Z50" s="134" t="s">
        <v>343</v>
      </c>
      <c r="AA50" s="134" t="s">
        <v>343</v>
      </c>
      <c r="AB50" s="134" t="s">
        <v>343</v>
      </c>
      <c r="AC50" s="134" t="s">
        <v>343</v>
      </c>
      <c r="AD50" s="148" t="s">
        <v>343</v>
      </c>
    </row>
    <row r="51" spans="1:30" ht="30" customHeight="1">
      <c r="A51" s="237">
        <v>46</v>
      </c>
      <c r="B51" s="235" t="s">
        <v>100</v>
      </c>
      <c r="C51" s="238"/>
      <c r="D51" s="124"/>
      <c r="E51" s="124"/>
      <c r="F51" s="124">
        <v>1975</v>
      </c>
      <c r="G51" s="358">
        <v>611.32</v>
      </c>
      <c r="H51" s="239" t="s">
        <v>1318</v>
      </c>
      <c r="I51" s="369" t="s">
        <v>337</v>
      </c>
      <c r="J51" s="135" t="s">
        <v>122</v>
      </c>
      <c r="K51" s="143"/>
      <c r="L51" s="146">
        <v>54</v>
      </c>
      <c r="M51" s="134" t="s">
        <v>343</v>
      </c>
      <c r="N51" s="134" t="s">
        <v>343</v>
      </c>
      <c r="O51" s="134" t="s">
        <v>343</v>
      </c>
      <c r="P51" s="134" t="s">
        <v>343</v>
      </c>
      <c r="Q51" s="134" t="s">
        <v>343</v>
      </c>
      <c r="R51" s="134" t="s">
        <v>343</v>
      </c>
      <c r="S51" s="134" t="s">
        <v>343</v>
      </c>
      <c r="T51" s="134" t="s">
        <v>343</v>
      </c>
      <c r="U51" s="134" t="s">
        <v>343</v>
      </c>
      <c r="V51" s="134" t="s">
        <v>343</v>
      </c>
      <c r="W51" s="133">
        <v>54</v>
      </c>
      <c r="X51" s="134" t="s">
        <v>343</v>
      </c>
      <c r="Y51" s="134" t="s">
        <v>343</v>
      </c>
      <c r="Z51" s="134" t="s">
        <v>343</v>
      </c>
      <c r="AA51" s="134" t="s">
        <v>343</v>
      </c>
      <c r="AB51" s="134" t="s">
        <v>343</v>
      </c>
      <c r="AC51" s="134" t="s">
        <v>343</v>
      </c>
      <c r="AD51" s="148" t="s">
        <v>343</v>
      </c>
    </row>
    <row r="52" spans="1:30" ht="30" customHeight="1">
      <c r="A52" s="234">
        <v>47</v>
      </c>
      <c r="B52" s="235" t="s">
        <v>100</v>
      </c>
      <c r="C52" s="238"/>
      <c r="D52" s="124"/>
      <c r="E52" s="124"/>
      <c r="F52" s="124">
        <v>1975</v>
      </c>
      <c r="G52" s="358">
        <v>611.32</v>
      </c>
      <c r="H52" s="239" t="s">
        <v>1318</v>
      </c>
      <c r="I52" s="369" t="s">
        <v>337</v>
      </c>
      <c r="J52" s="135" t="s">
        <v>135</v>
      </c>
      <c r="K52" s="143"/>
      <c r="L52" s="142">
        <v>55</v>
      </c>
      <c r="M52" s="134" t="s">
        <v>343</v>
      </c>
      <c r="N52" s="134" t="s">
        <v>343</v>
      </c>
      <c r="O52" s="134" t="s">
        <v>343</v>
      </c>
      <c r="P52" s="134" t="s">
        <v>343</v>
      </c>
      <c r="Q52" s="134" t="s">
        <v>343</v>
      </c>
      <c r="R52" s="134" t="s">
        <v>343</v>
      </c>
      <c r="S52" s="134" t="s">
        <v>343</v>
      </c>
      <c r="T52" s="134" t="s">
        <v>343</v>
      </c>
      <c r="U52" s="134" t="s">
        <v>343</v>
      </c>
      <c r="V52" s="134" t="s">
        <v>343</v>
      </c>
      <c r="W52" s="132">
        <v>55</v>
      </c>
      <c r="X52" s="134" t="s">
        <v>343</v>
      </c>
      <c r="Y52" s="134" t="s">
        <v>343</v>
      </c>
      <c r="Z52" s="134" t="s">
        <v>343</v>
      </c>
      <c r="AA52" s="134" t="s">
        <v>343</v>
      </c>
      <c r="AB52" s="134" t="s">
        <v>343</v>
      </c>
      <c r="AC52" s="134" t="s">
        <v>343</v>
      </c>
      <c r="AD52" s="148" t="s">
        <v>343</v>
      </c>
    </row>
    <row r="53" spans="1:30" ht="30" customHeight="1">
      <c r="A53" s="237">
        <v>48</v>
      </c>
      <c r="B53" s="235" t="s">
        <v>100</v>
      </c>
      <c r="C53" s="238"/>
      <c r="D53" s="124"/>
      <c r="E53" s="124"/>
      <c r="F53" s="124">
        <v>1975</v>
      </c>
      <c r="G53" s="358">
        <v>611.32</v>
      </c>
      <c r="H53" s="239" t="s">
        <v>1318</v>
      </c>
      <c r="I53" s="369" t="s">
        <v>337</v>
      </c>
      <c r="J53" s="135" t="s">
        <v>138</v>
      </c>
      <c r="K53" s="143"/>
      <c r="L53" s="146">
        <v>56</v>
      </c>
      <c r="M53" s="134" t="s">
        <v>343</v>
      </c>
      <c r="N53" s="134" t="s">
        <v>343</v>
      </c>
      <c r="O53" s="134" t="s">
        <v>343</v>
      </c>
      <c r="P53" s="134" t="s">
        <v>343</v>
      </c>
      <c r="Q53" s="134" t="s">
        <v>343</v>
      </c>
      <c r="R53" s="134" t="s">
        <v>343</v>
      </c>
      <c r="S53" s="134" t="s">
        <v>343</v>
      </c>
      <c r="T53" s="134" t="s">
        <v>343</v>
      </c>
      <c r="U53" s="134" t="s">
        <v>343</v>
      </c>
      <c r="V53" s="134" t="s">
        <v>343</v>
      </c>
      <c r="W53" s="133">
        <v>56</v>
      </c>
      <c r="X53" s="134" t="s">
        <v>343</v>
      </c>
      <c r="Y53" s="134" t="s">
        <v>343</v>
      </c>
      <c r="Z53" s="134" t="s">
        <v>343</v>
      </c>
      <c r="AA53" s="134" t="s">
        <v>343</v>
      </c>
      <c r="AB53" s="134" t="s">
        <v>343</v>
      </c>
      <c r="AC53" s="134" t="s">
        <v>343</v>
      </c>
      <c r="AD53" s="148" t="s">
        <v>343</v>
      </c>
    </row>
    <row r="54" spans="1:30" ht="30" customHeight="1">
      <c r="A54" s="234">
        <v>49</v>
      </c>
      <c r="B54" s="235" t="s">
        <v>100</v>
      </c>
      <c r="C54" s="238"/>
      <c r="D54" s="124"/>
      <c r="E54" s="124"/>
      <c r="F54" s="124">
        <v>1975</v>
      </c>
      <c r="G54" s="358">
        <v>611.32</v>
      </c>
      <c r="H54" s="239" t="s">
        <v>1318</v>
      </c>
      <c r="I54" s="369" t="s">
        <v>337</v>
      </c>
      <c r="J54" s="135" t="s">
        <v>136</v>
      </c>
      <c r="K54" s="143"/>
      <c r="L54" s="142">
        <v>57</v>
      </c>
      <c r="M54" s="134" t="s">
        <v>343</v>
      </c>
      <c r="N54" s="134" t="s">
        <v>343</v>
      </c>
      <c r="O54" s="134" t="s">
        <v>343</v>
      </c>
      <c r="P54" s="134" t="s">
        <v>343</v>
      </c>
      <c r="Q54" s="134" t="s">
        <v>343</v>
      </c>
      <c r="R54" s="134" t="s">
        <v>343</v>
      </c>
      <c r="S54" s="134" t="s">
        <v>343</v>
      </c>
      <c r="T54" s="134" t="s">
        <v>343</v>
      </c>
      <c r="U54" s="134" t="s">
        <v>343</v>
      </c>
      <c r="V54" s="134" t="s">
        <v>343</v>
      </c>
      <c r="W54" s="132">
        <v>57</v>
      </c>
      <c r="X54" s="134" t="s">
        <v>343</v>
      </c>
      <c r="Y54" s="134" t="s">
        <v>343</v>
      </c>
      <c r="Z54" s="134" t="s">
        <v>343</v>
      </c>
      <c r="AA54" s="134" t="s">
        <v>343</v>
      </c>
      <c r="AB54" s="134" t="s">
        <v>343</v>
      </c>
      <c r="AC54" s="134" t="s">
        <v>343</v>
      </c>
      <c r="AD54" s="148" t="s">
        <v>343</v>
      </c>
    </row>
    <row r="55" spans="1:30" ht="30" customHeight="1">
      <c r="A55" s="237">
        <v>50</v>
      </c>
      <c r="B55" s="235" t="s">
        <v>100</v>
      </c>
      <c r="C55" s="238"/>
      <c r="D55" s="124"/>
      <c r="E55" s="124"/>
      <c r="F55" s="124">
        <v>1975</v>
      </c>
      <c r="G55" s="358">
        <v>611.32</v>
      </c>
      <c r="H55" s="239" t="s">
        <v>1318</v>
      </c>
      <c r="I55" s="369" t="s">
        <v>337</v>
      </c>
      <c r="J55" s="135" t="s">
        <v>136</v>
      </c>
      <c r="K55" s="143"/>
      <c r="L55" s="146">
        <v>58</v>
      </c>
      <c r="M55" s="134" t="s">
        <v>343</v>
      </c>
      <c r="N55" s="134" t="s">
        <v>343</v>
      </c>
      <c r="O55" s="134" t="s">
        <v>343</v>
      </c>
      <c r="P55" s="134" t="s">
        <v>343</v>
      </c>
      <c r="Q55" s="134" t="s">
        <v>343</v>
      </c>
      <c r="R55" s="134" t="s">
        <v>343</v>
      </c>
      <c r="S55" s="134" t="s">
        <v>343</v>
      </c>
      <c r="T55" s="134" t="s">
        <v>343</v>
      </c>
      <c r="U55" s="134" t="s">
        <v>343</v>
      </c>
      <c r="V55" s="134" t="s">
        <v>343</v>
      </c>
      <c r="W55" s="133">
        <v>58</v>
      </c>
      <c r="X55" s="134" t="s">
        <v>343</v>
      </c>
      <c r="Y55" s="134" t="s">
        <v>343</v>
      </c>
      <c r="Z55" s="134" t="s">
        <v>343</v>
      </c>
      <c r="AA55" s="134" t="s">
        <v>343</v>
      </c>
      <c r="AB55" s="134" t="s">
        <v>343</v>
      </c>
      <c r="AC55" s="134" t="s">
        <v>343</v>
      </c>
      <c r="AD55" s="148" t="s">
        <v>343</v>
      </c>
    </row>
    <row r="56" spans="1:30" ht="30" customHeight="1">
      <c r="A56" s="234">
        <v>51</v>
      </c>
      <c r="B56" s="235" t="s">
        <v>100</v>
      </c>
      <c r="C56" s="238"/>
      <c r="D56" s="124"/>
      <c r="E56" s="124"/>
      <c r="F56" s="124">
        <v>1975</v>
      </c>
      <c r="G56" s="358">
        <v>611.32</v>
      </c>
      <c r="H56" s="239" t="s">
        <v>1318</v>
      </c>
      <c r="I56" s="369" t="s">
        <v>337</v>
      </c>
      <c r="J56" s="135" t="s">
        <v>126</v>
      </c>
      <c r="K56" s="143"/>
      <c r="L56" s="142">
        <v>59</v>
      </c>
      <c r="M56" s="134" t="s">
        <v>343</v>
      </c>
      <c r="N56" s="134" t="s">
        <v>343</v>
      </c>
      <c r="O56" s="134" t="s">
        <v>343</v>
      </c>
      <c r="P56" s="134" t="s">
        <v>343</v>
      </c>
      <c r="Q56" s="134" t="s">
        <v>343</v>
      </c>
      <c r="R56" s="134" t="s">
        <v>343</v>
      </c>
      <c r="S56" s="134" t="s">
        <v>343</v>
      </c>
      <c r="T56" s="134" t="s">
        <v>343</v>
      </c>
      <c r="U56" s="134" t="s">
        <v>343</v>
      </c>
      <c r="V56" s="134" t="s">
        <v>343</v>
      </c>
      <c r="W56" s="132">
        <v>59</v>
      </c>
      <c r="X56" s="134" t="s">
        <v>343</v>
      </c>
      <c r="Y56" s="134" t="s">
        <v>343</v>
      </c>
      <c r="Z56" s="134" t="s">
        <v>343</v>
      </c>
      <c r="AA56" s="134" t="s">
        <v>343</v>
      </c>
      <c r="AB56" s="134" t="s">
        <v>343</v>
      </c>
      <c r="AC56" s="134" t="s">
        <v>343</v>
      </c>
      <c r="AD56" s="148" t="s">
        <v>343</v>
      </c>
    </row>
    <row r="57" spans="1:30" ht="30" customHeight="1">
      <c r="A57" s="237">
        <v>52</v>
      </c>
      <c r="B57" s="235" t="s">
        <v>100</v>
      </c>
      <c r="C57" s="238"/>
      <c r="D57" s="124"/>
      <c r="E57" s="124"/>
      <c r="F57" s="124">
        <v>1975</v>
      </c>
      <c r="G57" s="358">
        <v>611.32</v>
      </c>
      <c r="H57" s="239" t="s">
        <v>1318</v>
      </c>
      <c r="I57" s="369" t="s">
        <v>337</v>
      </c>
      <c r="J57" s="135" t="s">
        <v>126</v>
      </c>
      <c r="K57" s="143"/>
      <c r="L57" s="146">
        <v>60</v>
      </c>
      <c r="M57" s="134" t="s">
        <v>343</v>
      </c>
      <c r="N57" s="134" t="s">
        <v>343</v>
      </c>
      <c r="O57" s="134" t="s">
        <v>343</v>
      </c>
      <c r="P57" s="134" t="s">
        <v>343</v>
      </c>
      <c r="Q57" s="134" t="s">
        <v>343</v>
      </c>
      <c r="R57" s="134" t="s">
        <v>343</v>
      </c>
      <c r="S57" s="134" t="s">
        <v>343</v>
      </c>
      <c r="T57" s="134" t="s">
        <v>343</v>
      </c>
      <c r="U57" s="134" t="s">
        <v>343</v>
      </c>
      <c r="V57" s="134" t="s">
        <v>343</v>
      </c>
      <c r="W57" s="133">
        <v>60</v>
      </c>
      <c r="X57" s="134" t="s">
        <v>343</v>
      </c>
      <c r="Y57" s="134" t="s">
        <v>343</v>
      </c>
      <c r="Z57" s="134" t="s">
        <v>343</v>
      </c>
      <c r="AA57" s="134" t="s">
        <v>343</v>
      </c>
      <c r="AB57" s="134" t="s">
        <v>343</v>
      </c>
      <c r="AC57" s="134" t="s">
        <v>343</v>
      </c>
      <c r="AD57" s="148" t="s">
        <v>343</v>
      </c>
    </row>
    <row r="58" spans="1:30" ht="30" customHeight="1">
      <c r="A58" s="234">
        <v>53</v>
      </c>
      <c r="B58" s="235" t="s">
        <v>100</v>
      </c>
      <c r="C58" s="238"/>
      <c r="D58" s="124"/>
      <c r="E58" s="124"/>
      <c r="F58" s="124">
        <v>1975</v>
      </c>
      <c r="G58" s="358">
        <v>611.32</v>
      </c>
      <c r="H58" s="239" t="s">
        <v>1318</v>
      </c>
      <c r="I58" s="369" t="s">
        <v>337</v>
      </c>
      <c r="J58" s="135" t="s">
        <v>137</v>
      </c>
      <c r="K58" s="143"/>
      <c r="L58" s="142">
        <v>61</v>
      </c>
      <c r="M58" s="134" t="s">
        <v>343</v>
      </c>
      <c r="N58" s="134" t="s">
        <v>343</v>
      </c>
      <c r="O58" s="134" t="s">
        <v>343</v>
      </c>
      <c r="P58" s="134" t="s">
        <v>343</v>
      </c>
      <c r="Q58" s="134" t="s">
        <v>343</v>
      </c>
      <c r="R58" s="134" t="s">
        <v>343</v>
      </c>
      <c r="S58" s="134" t="s">
        <v>343</v>
      </c>
      <c r="T58" s="134" t="s">
        <v>343</v>
      </c>
      <c r="U58" s="134" t="s">
        <v>343</v>
      </c>
      <c r="V58" s="134" t="s">
        <v>343</v>
      </c>
      <c r="W58" s="132">
        <v>61</v>
      </c>
      <c r="X58" s="134" t="s">
        <v>343</v>
      </c>
      <c r="Y58" s="134" t="s">
        <v>343</v>
      </c>
      <c r="Z58" s="134" t="s">
        <v>343</v>
      </c>
      <c r="AA58" s="134" t="s">
        <v>343</v>
      </c>
      <c r="AB58" s="134" t="s">
        <v>343</v>
      </c>
      <c r="AC58" s="134" t="s">
        <v>343</v>
      </c>
      <c r="AD58" s="148" t="s">
        <v>343</v>
      </c>
    </row>
    <row r="59" spans="1:30" ht="30" customHeight="1">
      <c r="A59" s="237">
        <v>54</v>
      </c>
      <c r="B59" s="235" t="s">
        <v>100</v>
      </c>
      <c r="C59" s="238"/>
      <c r="D59" s="124"/>
      <c r="E59" s="124"/>
      <c r="F59" s="124">
        <v>1975</v>
      </c>
      <c r="G59" s="358">
        <v>611.32</v>
      </c>
      <c r="H59" s="239" t="s">
        <v>1318</v>
      </c>
      <c r="I59" s="369" t="s">
        <v>337</v>
      </c>
      <c r="J59" s="135" t="s">
        <v>137</v>
      </c>
      <c r="K59" s="143"/>
      <c r="L59" s="146">
        <v>62</v>
      </c>
      <c r="M59" s="134" t="s">
        <v>343</v>
      </c>
      <c r="N59" s="134" t="s">
        <v>343</v>
      </c>
      <c r="O59" s="134" t="s">
        <v>343</v>
      </c>
      <c r="P59" s="134" t="s">
        <v>343</v>
      </c>
      <c r="Q59" s="134" t="s">
        <v>343</v>
      </c>
      <c r="R59" s="134" t="s">
        <v>343</v>
      </c>
      <c r="S59" s="134" t="s">
        <v>343</v>
      </c>
      <c r="T59" s="134" t="s">
        <v>343</v>
      </c>
      <c r="U59" s="134" t="s">
        <v>343</v>
      </c>
      <c r="V59" s="134" t="s">
        <v>343</v>
      </c>
      <c r="W59" s="133">
        <v>62</v>
      </c>
      <c r="X59" s="134" t="s">
        <v>343</v>
      </c>
      <c r="Y59" s="134" t="s">
        <v>343</v>
      </c>
      <c r="Z59" s="134" t="s">
        <v>343</v>
      </c>
      <c r="AA59" s="134" t="s">
        <v>343</v>
      </c>
      <c r="AB59" s="134" t="s">
        <v>343</v>
      </c>
      <c r="AC59" s="134" t="s">
        <v>343</v>
      </c>
      <c r="AD59" s="148" t="s">
        <v>343</v>
      </c>
    </row>
    <row r="60" spans="1:30" ht="30" customHeight="1">
      <c r="A60" s="234">
        <v>55</v>
      </c>
      <c r="B60" s="235" t="s">
        <v>93</v>
      </c>
      <c r="C60" s="238"/>
      <c r="D60" s="124"/>
      <c r="E60" s="124"/>
      <c r="F60" s="124">
        <v>1900</v>
      </c>
      <c r="G60" s="358">
        <v>15538.19</v>
      </c>
      <c r="H60" s="239" t="s">
        <v>1318</v>
      </c>
      <c r="I60" s="368" t="s">
        <v>1312</v>
      </c>
      <c r="J60" s="135" t="s">
        <v>141</v>
      </c>
      <c r="K60" s="143"/>
      <c r="L60" s="142">
        <v>63</v>
      </c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>
        <v>63</v>
      </c>
      <c r="X60" s="134"/>
      <c r="Y60" s="134"/>
      <c r="Z60" s="134"/>
      <c r="AA60" s="134"/>
      <c r="AB60" s="134"/>
      <c r="AC60" s="134"/>
      <c r="AD60" s="148"/>
    </row>
    <row r="61" spans="1:30" ht="30" customHeight="1">
      <c r="A61" s="237">
        <v>56</v>
      </c>
      <c r="B61" s="235" t="s">
        <v>93</v>
      </c>
      <c r="C61" s="238"/>
      <c r="D61" s="124" t="s">
        <v>323</v>
      </c>
      <c r="E61" s="124"/>
      <c r="F61" s="124">
        <v>1900</v>
      </c>
      <c r="G61" s="358">
        <v>75000</v>
      </c>
      <c r="H61" s="239" t="s">
        <v>1318</v>
      </c>
      <c r="I61" s="368" t="s">
        <v>1313</v>
      </c>
      <c r="J61" s="135" t="s">
        <v>119</v>
      </c>
      <c r="K61" s="143"/>
      <c r="L61" s="146">
        <v>64</v>
      </c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3">
        <v>64</v>
      </c>
      <c r="X61" s="134"/>
      <c r="Y61" s="134"/>
      <c r="Z61" s="134"/>
      <c r="AA61" s="134"/>
      <c r="AB61" s="134"/>
      <c r="AC61" s="134"/>
      <c r="AD61" s="148" t="s">
        <v>322</v>
      </c>
    </row>
    <row r="62" spans="1:30" ht="30" customHeight="1">
      <c r="A62" s="234">
        <v>57</v>
      </c>
      <c r="B62" s="235" t="s">
        <v>93</v>
      </c>
      <c r="C62" s="238"/>
      <c r="D62" s="124"/>
      <c r="E62" s="124"/>
      <c r="F62" s="124">
        <v>1900</v>
      </c>
      <c r="G62" s="358">
        <v>950</v>
      </c>
      <c r="H62" s="239" t="s">
        <v>1318</v>
      </c>
      <c r="I62" s="368" t="s">
        <v>1313</v>
      </c>
      <c r="J62" s="131" t="s">
        <v>775</v>
      </c>
      <c r="K62" s="143"/>
      <c r="L62" s="142">
        <v>65</v>
      </c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>
        <v>65</v>
      </c>
      <c r="X62" s="134"/>
      <c r="Y62" s="134"/>
      <c r="Z62" s="134"/>
      <c r="AA62" s="134"/>
      <c r="AB62" s="134"/>
      <c r="AC62" s="134"/>
      <c r="AD62" s="148"/>
    </row>
    <row r="63" spans="1:30" ht="30" customHeight="1">
      <c r="A63" s="237">
        <v>58</v>
      </c>
      <c r="B63" s="235" t="s">
        <v>94</v>
      </c>
      <c r="C63" s="238" t="s">
        <v>358</v>
      </c>
      <c r="D63" s="124" t="s">
        <v>255</v>
      </c>
      <c r="E63" s="124" t="s">
        <v>255</v>
      </c>
      <c r="F63" s="124">
        <v>1918</v>
      </c>
      <c r="G63" s="358">
        <v>369600</v>
      </c>
      <c r="H63" s="239" t="s">
        <v>1318</v>
      </c>
      <c r="I63" s="368" t="s">
        <v>1321</v>
      </c>
      <c r="J63" s="131" t="s">
        <v>777</v>
      </c>
      <c r="K63" s="143"/>
      <c r="L63" s="146">
        <v>66</v>
      </c>
      <c r="M63" s="132" t="s">
        <v>275</v>
      </c>
      <c r="N63" s="132" t="s">
        <v>276</v>
      </c>
      <c r="O63" s="132" t="s">
        <v>272</v>
      </c>
      <c r="P63" s="132" t="s">
        <v>256</v>
      </c>
      <c r="Q63" s="132" t="s">
        <v>501</v>
      </c>
      <c r="R63" s="132" t="s">
        <v>501</v>
      </c>
      <c r="S63" s="132" t="s">
        <v>735</v>
      </c>
      <c r="T63" s="132" t="s">
        <v>252</v>
      </c>
      <c r="U63" s="132" t="s">
        <v>251</v>
      </c>
      <c r="V63" s="132" t="s">
        <v>501</v>
      </c>
      <c r="W63" s="133">
        <v>66</v>
      </c>
      <c r="X63" s="134">
        <v>246</v>
      </c>
      <c r="Y63" s="134">
        <v>210</v>
      </c>
      <c r="Z63" s="134">
        <v>1308</v>
      </c>
      <c r="AA63" s="134">
        <v>2</v>
      </c>
      <c r="AB63" s="134"/>
      <c r="AC63" s="134"/>
      <c r="AD63" s="148" t="s">
        <v>256</v>
      </c>
    </row>
    <row r="64" spans="1:30" ht="30" customHeight="1">
      <c r="A64" s="234">
        <v>59</v>
      </c>
      <c r="B64" s="235" t="s">
        <v>94</v>
      </c>
      <c r="C64" s="238"/>
      <c r="D64" s="124" t="s">
        <v>255</v>
      </c>
      <c r="E64" s="124"/>
      <c r="F64" s="124">
        <v>1900</v>
      </c>
      <c r="G64" s="358">
        <v>5655</v>
      </c>
      <c r="H64" s="239" t="s">
        <v>1318</v>
      </c>
      <c r="I64" s="368" t="s">
        <v>1321</v>
      </c>
      <c r="J64" s="131" t="s">
        <v>775</v>
      </c>
      <c r="K64" s="143"/>
      <c r="L64" s="142">
        <v>67</v>
      </c>
      <c r="M64" s="132"/>
      <c r="N64" s="132"/>
      <c r="O64" s="132"/>
      <c r="P64" s="132"/>
      <c r="Q64" s="132" t="s">
        <v>817</v>
      </c>
      <c r="R64" s="132" t="s">
        <v>501</v>
      </c>
      <c r="S64" s="132" t="s">
        <v>501</v>
      </c>
      <c r="T64" s="132" t="s">
        <v>501</v>
      </c>
      <c r="U64" s="132" t="s">
        <v>343</v>
      </c>
      <c r="V64" s="132" t="s">
        <v>501</v>
      </c>
      <c r="W64" s="132">
        <v>67</v>
      </c>
      <c r="X64" s="134"/>
      <c r="Y64" s="134"/>
      <c r="Z64" s="134"/>
      <c r="AA64" s="134"/>
      <c r="AB64" s="134"/>
      <c r="AC64" s="134"/>
      <c r="AD64" s="148"/>
    </row>
    <row r="65" spans="1:30" ht="30" customHeight="1">
      <c r="A65" s="237">
        <v>60</v>
      </c>
      <c r="B65" s="235" t="s">
        <v>94</v>
      </c>
      <c r="C65" s="238" t="s">
        <v>270</v>
      </c>
      <c r="D65" s="124" t="s">
        <v>255</v>
      </c>
      <c r="E65" s="124" t="s">
        <v>255</v>
      </c>
      <c r="F65" s="124">
        <v>1904</v>
      </c>
      <c r="G65" s="358">
        <v>221250</v>
      </c>
      <c r="H65" s="239" t="s">
        <v>1318</v>
      </c>
      <c r="I65" s="368" t="s">
        <v>1321</v>
      </c>
      <c r="J65" s="131" t="s">
        <v>778</v>
      </c>
      <c r="K65" s="143"/>
      <c r="L65" s="146">
        <v>68</v>
      </c>
      <c r="M65" s="132" t="s">
        <v>274</v>
      </c>
      <c r="N65" s="132" t="s">
        <v>276</v>
      </c>
      <c r="O65" s="132" t="s">
        <v>272</v>
      </c>
      <c r="P65" s="132" t="s">
        <v>280</v>
      </c>
      <c r="Q65" s="132" t="s">
        <v>501</v>
      </c>
      <c r="R65" s="132" t="s">
        <v>252</v>
      </c>
      <c r="S65" s="132" t="s">
        <v>252</v>
      </c>
      <c r="T65" s="132" t="s">
        <v>252</v>
      </c>
      <c r="U65" s="132" t="s">
        <v>251</v>
      </c>
      <c r="V65" s="132" t="s">
        <v>252</v>
      </c>
      <c r="W65" s="133">
        <v>68</v>
      </c>
      <c r="X65" s="134" t="s">
        <v>736</v>
      </c>
      <c r="Y65" s="134">
        <v>147.5</v>
      </c>
      <c r="Z65" s="134">
        <v>893</v>
      </c>
      <c r="AA65" s="134">
        <v>1</v>
      </c>
      <c r="AB65" s="134"/>
      <c r="AC65" s="134" t="s">
        <v>255</v>
      </c>
      <c r="AD65" s="148" t="s">
        <v>256</v>
      </c>
    </row>
    <row r="66" spans="1:30" ht="30" customHeight="1">
      <c r="A66" s="234">
        <v>61</v>
      </c>
      <c r="B66" s="235" t="s">
        <v>94</v>
      </c>
      <c r="C66" s="238" t="s">
        <v>284</v>
      </c>
      <c r="D66" s="124" t="s">
        <v>255</v>
      </c>
      <c r="E66" s="124" t="s">
        <v>255</v>
      </c>
      <c r="F66" s="124">
        <v>1909</v>
      </c>
      <c r="G66" s="358">
        <v>20608.61</v>
      </c>
      <c r="H66" s="239" t="s">
        <v>1318</v>
      </c>
      <c r="I66" s="368" t="s">
        <v>1321</v>
      </c>
      <c r="J66" s="131" t="s">
        <v>776</v>
      </c>
      <c r="K66" s="143"/>
      <c r="L66" s="142">
        <v>69</v>
      </c>
      <c r="M66" s="132" t="s">
        <v>275</v>
      </c>
      <c r="N66" s="132" t="s">
        <v>276</v>
      </c>
      <c r="O66" s="132" t="s">
        <v>272</v>
      </c>
      <c r="P66" s="132" t="s">
        <v>280</v>
      </c>
      <c r="Q66" s="132" t="s">
        <v>339</v>
      </c>
      <c r="R66" s="132" t="s">
        <v>252</v>
      </c>
      <c r="S66" s="132" t="s">
        <v>252</v>
      </c>
      <c r="T66" s="132" t="s">
        <v>252</v>
      </c>
      <c r="U66" s="132" t="s">
        <v>251</v>
      </c>
      <c r="V66" s="132" t="s">
        <v>339</v>
      </c>
      <c r="W66" s="132">
        <v>69</v>
      </c>
      <c r="X66" s="134">
        <v>133</v>
      </c>
      <c r="Y66" s="134">
        <v>212.81</v>
      </c>
      <c r="Z66" s="134">
        <v>791</v>
      </c>
      <c r="AA66" s="134">
        <v>2</v>
      </c>
      <c r="AB66" s="134"/>
      <c r="AC66" s="134" t="s">
        <v>255</v>
      </c>
      <c r="AD66" s="148" t="s">
        <v>256</v>
      </c>
    </row>
    <row r="67" spans="1:30" ht="30" customHeight="1">
      <c r="A67" s="237">
        <v>62</v>
      </c>
      <c r="B67" s="235" t="s">
        <v>94</v>
      </c>
      <c r="C67" s="238" t="s">
        <v>270</v>
      </c>
      <c r="D67" s="124" t="s">
        <v>255</v>
      </c>
      <c r="E67" s="124" t="s">
        <v>255</v>
      </c>
      <c r="F67" s="124" t="s">
        <v>350</v>
      </c>
      <c r="G67" s="358">
        <v>250950</v>
      </c>
      <c r="H67" s="239" t="s">
        <v>1318</v>
      </c>
      <c r="I67" s="368" t="s">
        <v>1321</v>
      </c>
      <c r="J67" s="131" t="s">
        <v>779</v>
      </c>
      <c r="K67" s="143"/>
      <c r="L67" s="146">
        <v>70</v>
      </c>
      <c r="M67" s="132" t="s">
        <v>275</v>
      </c>
      <c r="N67" s="132"/>
      <c r="O67" s="132" t="s">
        <v>279</v>
      </c>
      <c r="P67" s="132" t="s">
        <v>280</v>
      </c>
      <c r="Q67" s="132" t="s">
        <v>339</v>
      </c>
      <c r="R67" s="132" t="s">
        <v>252</v>
      </c>
      <c r="S67" s="132" t="s">
        <v>252</v>
      </c>
      <c r="T67" s="132" t="s">
        <v>252</v>
      </c>
      <c r="U67" s="132" t="s">
        <v>343</v>
      </c>
      <c r="V67" s="132" t="s">
        <v>252</v>
      </c>
      <c r="W67" s="132">
        <v>71</v>
      </c>
      <c r="X67" s="134">
        <v>213.53</v>
      </c>
      <c r="Y67" s="134">
        <v>212.3</v>
      </c>
      <c r="Z67" s="134">
        <v>2353.11</v>
      </c>
      <c r="AA67" s="134">
        <v>2</v>
      </c>
      <c r="AB67" s="134"/>
      <c r="AC67" s="134"/>
      <c r="AD67" s="148"/>
    </row>
    <row r="68" spans="1:30" ht="30" customHeight="1">
      <c r="A68" s="234">
        <v>63</v>
      </c>
      <c r="B68" s="235" t="s">
        <v>94</v>
      </c>
      <c r="C68" s="238" t="s">
        <v>281</v>
      </c>
      <c r="D68" s="124" t="s">
        <v>255</v>
      </c>
      <c r="E68" s="124" t="s">
        <v>255</v>
      </c>
      <c r="F68" s="124">
        <v>1900</v>
      </c>
      <c r="G68" s="358">
        <v>42000</v>
      </c>
      <c r="H68" s="239" t="s">
        <v>1318</v>
      </c>
      <c r="I68" s="368" t="s">
        <v>1321</v>
      </c>
      <c r="J68" s="131" t="s">
        <v>780</v>
      </c>
      <c r="K68" s="143"/>
      <c r="L68" s="142">
        <v>71</v>
      </c>
      <c r="M68" s="132" t="s">
        <v>275</v>
      </c>
      <c r="N68" s="132" t="s">
        <v>276</v>
      </c>
      <c r="O68" s="132" t="s">
        <v>282</v>
      </c>
      <c r="P68" s="132" t="s">
        <v>280</v>
      </c>
      <c r="Q68" s="132" t="s">
        <v>501</v>
      </c>
      <c r="R68" s="132" t="s">
        <v>339</v>
      </c>
      <c r="S68" s="132" t="s">
        <v>339</v>
      </c>
      <c r="T68" s="132" t="s">
        <v>339</v>
      </c>
      <c r="U68" s="132" t="s">
        <v>343</v>
      </c>
      <c r="V68" s="132" t="s">
        <v>501</v>
      </c>
      <c r="W68" s="133">
        <v>72</v>
      </c>
      <c r="X68" s="134">
        <v>34</v>
      </c>
      <c r="Y68" s="134">
        <v>28</v>
      </c>
      <c r="Z68" s="134">
        <v>100</v>
      </c>
      <c r="AA68" s="134">
        <v>1</v>
      </c>
      <c r="AB68" s="134"/>
      <c r="AC68" s="134"/>
      <c r="AD68" s="148" t="s">
        <v>256</v>
      </c>
    </row>
    <row r="69" spans="1:30" ht="30" customHeight="1">
      <c r="A69" s="237">
        <v>64</v>
      </c>
      <c r="B69" s="235" t="s">
        <v>94</v>
      </c>
      <c r="C69" s="238" t="s">
        <v>273</v>
      </c>
      <c r="D69" s="124" t="s">
        <v>255</v>
      </c>
      <c r="E69" s="124" t="s">
        <v>255</v>
      </c>
      <c r="F69" s="124">
        <v>1900</v>
      </c>
      <c r="G69" s="358">
        <v>88500</v>
      </c>
      <c r="H69" s="239" t="s">
        <v>1318</v>
      </c>
      <c r="I69" s="368" t="s">
        <v>1321</v>
      </c>
      <c r="J69" s="131" t="s">
        <v>781</v>
      </c>
      <c r="K69" s="143"/>
      <c r="L69" s="146">
        <v>72</v>
      </c>
      <c r="M69" s="132" t="s">
        <v>275</v>
      </c>
      <c r="N69" s="132" t="s">
        <v>276</v>
      </c>
      <c r="O69" s="132" t="s">
        <v>277</v>
      </c>
      <c r="P69" s="132" t="s">
        <v>280</v>
      </c>
      <c r="Q69" s="132" t="s">
        <v>339</v>
      </c>
      <c r="R69" s="132" t="s">
        <v>339</v>
      </c>
      <c r="S69" s="132" t="s">
        <v>339</v>
      </c>
      <c r="T69" s="132" t="s">
        <v>339</v>
      </c>
      <c r="U69" s="132" t="s">
        <v>343</v>
      </c>
      <c r="V69" s="132" t="s">
        <v>339</v>
      </c>
      <c r="W69" s="132">
        <v>73</v>
      </c>
      <c r="X69" s="134" t="s">
        <v>737</v>
      </c>
      <c r="Y69" s="134">
        <v>82.2</v>
      </c>
      <c r="Z69" s="134" t="s">
        <v>738</v>
      </c>
      <c r="AA69" s="134">
        <v>1</v>
      </c>
      <c r="AB69" s="134"/>
      <c r="AC69" s="134" t="s">
        <v>255</v>
      </c>
      <c r="AD69" s="148" t="s">
        <v>256</v>
      </c>
    </row>
    <row r="70" spans="1:30" ht="30" customHeight="1">
      <c r="A70" s="234">
        <v>65</v>
      </c>
      <c r="B70" s="235" t="s">
        <v>94</v>
      </c>
      <c r="C70" s="238" t="s">
        <v>283</v>
      </c>
      <c r="D70" s="124" t="s">
        <v>255</v>
      </c>
      <c r="E70" s="124" t="s">
        <v>255</v>
      </c>
      <c r="F70" s="124">
        <v>1896</v>
      </c>
      <c r="G70" s="358">
        <v>256965</v>
      </c>
      <c r="H70" s="239" t="s">
        <v>1318</v>
      </c>
      <c r="I70" s="368" t="s">
        <v>1321</v>
      </c>
      <c r="J70" s="131" t="s">
        <v>782</v>
      </c>
      <c r="K70" s="143"/>
      <c r="L70" s="142">
        <v>73</v>
      </c>
      <c r="M70" s="132" t="s">
        <v>275</v>
      </c>
      <c r="N70" s="132" t="s">
        <v>276</v>
      </c>
      <c r="O70" s="132" t="s">
        <v>277</v>
      </c>
      <c r="P70" s="132" t="s">
        <v>280</v>
      </c>
      <c r="Q70" s="132" t="s">
        <v>339</v>
      </c>
      <c r="R70" s="132" t="s">
        <v>339</v>
      </c>
      <c r="S70" s="132" t="s">
        <v>339</v>
      </c>
      <c r="T70" s="132" t="s">
        <v>339</v>
      </c>
      <c r="U70" s="132" t="s">
        <v>343</v>
      </c>
      <c r="V70" s="132" t="s">
        <v>339</v>
      </c>
      <c r="W70" s="133">
        <v>74</v>
      </c>
      <c r="X70" s="134" t="s">
        <v>739</v>
      </c>
      <c r="Y70" s="134">
        <v>232.9</v>
      </c>
      <c r="Z70" s="134" t="s">
        <v>740</v>
      </c>
      <c r="AA70" s="134">
        <v>1</v>
      </c>
      <c r="AB70" s="134"/>
      <c r="AC70" s="134" t="s">
        <v>255</v>
      </c>
      <c r="AD70" s="148" t="s">
        <v>256</v>
      </c>
    </row>
    <row r="71" spans="1:30" ht="30" customHeight="1">
      <c r="A71" s="237">
        <v>66</v>
      </c>
      <c r="B71" s="235" t="s">
        <v>94</v>
      </c>
      <c r="C71" s="238" t="s">
        <v>273</v>
      </c>
      <c r="D71" s="124" t="s">
        <v>255</v>
      </c>
      <c r="E71" s="124" t="s">
        <v>255</v>
      </c>
      <c r="F71" s="124">
        <v>1903</v>
      </c>
      <c r="G71" s="358">
        <v>105090</v>
      </c>
      <c r="H71" s="239" t="s">
        <v>1318</v>
      </c>
      <c r="I71" s="368" t="s">
        <v>1321</v>
      </c>
      <c r="J71" s="131" t="s">
        <v>783</v>
      </c>
      <c r="K71" s="143"/>
      <c r="L71" s="146">
        <v>74</v>
      </c>
      <c r="M71" s="132" t="s">
        <v>275</v>
      </c>
      <c r="N71" s="132" t="s">
        <v>276</v>
      </c>
      <c r="O71" s="132" t="s">
        <v>277</v>
      </c>
      <c r="P71" s="132" t="s">
        <v>280</v>
      </c>
      <c r="Q71" s="132" t="s">
        <v>339</v>
      </c>
      <c r="R71" s="132" t="s">
        <v>339</v>
      </c>
      <c r="S71" s="132" t="s">
        <v>339</v>
      </c>
      <c r="T71" s="132" t="s">
        <v>339</v>
      </c>
      <c r="U71" s="132" t="s">
        <v>343</v>
      </c>
      <c r="V71" s="132" t="s">
        <v>339</v>
      </c>
      <c r="W71" s="132">
        <v>75</v>
      </c>
      <c r="X71" s="134" t="s">
        <v>741</v>
      </c>
      <c r="Y71" s="134">
        <v>89.98</v>
      </c>
      <c r="Z71" s="134" t="s">
        <v>742</v>
      </c>
      <c r="AA71" s="134">
        <v>1</v>
      </c>
      <c r="AB71" s="134"/>
      <c r="AC71" s="134" t="s">
        <v>255</v>
      </c>
      <c r="AD71" s="148" t="s">
        <v>256</v>
      </c>
    </row>
    <row r="72" spans="1:30" ht="30" customHeight="1">
      <c r="A72" s="234">
        <v>67</v>
      </c>
      <c r="B72" s="235" t="s">
        <v>94</v>
      </c>
      <c r="C72" s="238" t="s">
        <v>285</v>
      </c>
      <c r="D72" s="124" t="s">
        <v>255</v>
      </c>
      <c r="E72" s="124" t="s">
        <v>255</v>
      </c>
      <c r="F72" s="124">
        <v>1897</v>
      </c>
      <c r="G72" s="358">
        <v>190650</v>
      </c>
      <c r="H72" s="239" t="s">
        <v>1318</v>
      </c>
      <c r="I72" s="368" t="s">
        <v>1321</v>
      </c>
      <c r="J72" s="131" t="s">
        <v>784</v>
      </c>
      <c r="K72" s="143"/>
      <c r="L72" s="142">
        <v>75</v>
      </c>
      <c r="M72" s="132" t="s">
        <v>275</v>
      </c>
      <c r="N72" s="132" t="s">
        <v>276</v>
      </c>
      <c r="O72" s="132" t="s">
        <v>272</v>
      </c>
      <c r="P72" s="132" t="s">
        <v>280</v>
      </c>
      <c r="Q72" s="132" t="s">
        <v>501</v>
      </c>
      <c r="R72" s="132" t="s">
        <v>339</v>
      </c>
      <c r="S72" s="132" t="s">
        <v>339</v>
      </c>
      <c r="T72" s="132" t="s">
        <v>349</v>
      </c>
      <c r="U72" s="132" t="s">
        <v>343</v>
      </c>
      <c r="V72" s="132" t="s">
        <v>339</v>
      </c>
      <c r="W72" s="133">
        <v>76</v>
      </c>
      <c r="X72" s="134">
        <v>162</v>
      </c>
      <c r="Y72" s="134">
        <v>127.1</v>
      </c>
      <c r="Z72" s="134">
        <v>782</v>
      </c>
      <c r="AA72" s="134"/>
      <c r="AB72" s="134"/>
      <c r="AC72" s="134" t="s">
        <v>255</v>
      </c>
      <c r="AD72" s="148" t="s">
        <v>256</v>
      </c>
    </row>
    <row r="73" spans="1:30" ht="30" customHeight="1">
      <c r="A73" s="237">
        <v>68</v>
      </c>
      <c r="B73" s="235" t="s">
        <v>94</v>
      </c>
      <c r="C73" s="238" t="s">
        <v>281</v>
      </c>
      <c r="D73" s="124" t="s">
        <v>255</v>
      </c>
      <c r="E73" s="124" t="s">
        <v>255</v>
      </c>
      <c r="F73" s="124" t="s">
        <v>286</v>
      </c>
      <c r="G73" s="358">
        <v>117000</v>
      </c>
      <c r="H73" s="239" t="s">
        <v>1318</v>
      </c>
      <c r="I73" s="368" t="s">
        <v>1321</v>
      </c>
      <c r="J73" s="131" t="s">
        <v>785</v>
      </c>
      <c r="K73" s="143"/>
      <c r="L73" s="146">
        <v>76</v>
      </c>
      <c r="M73" s="132" t="s">
        <v>275</v>
      </c>
      <c r="N73" s="132" t="s">
        <v>276</v>
      </c>
      <c r="O73" s="132" t="s">
        <v>287</v>
      </c>
      <c r="P73" s="132" t="s">
        <v>280</v>
      </c>
      <c r="Q73" s="132" t="s">
        <v>501</v>
      </c>
      <c r="R73" s="132" t="s">
        <v>339</v>
      </c>
      <c r="S73" s="132" t="s">
        <v>339</v>
      </c>
      <c r="T73" s="132" t="s">
        <v>339</v>
      </c>
      <c r="U73" s="132" t="s">
        <v>343</v>
      </c>
      <c r="V73" s="132" t="s">
        <v>501</v>
      </c>
      <c r="W73" s="132">
        <v>77</v>
      </c>
      <c r="X73" s="134">
        <v>99.75</v>
      </c>
      <c r="Y73" s="134">
        <v>78</v>
      </c>
      <c r="Z73" s="134">
        <v>289</v>
      </c>
      <c r="AA73" s="134"/>
      <c r="AB73" s="134"/>
      <c r="AC73" s="134" t="s">
        <v>255</v>
      </c>
      <c r="AD73" s="148" t="s">
        <v>256</v>
      </c>
    </row>
    <row r="74" spans="1:30" ht="30" customHeight="1">
      <c r="A74" s="234">
        <v>69</v>
      </c>
      <c r="B74" s="235" t="s">
        <v>94</v>
      </c>
      <c r="C74" s="238" t="s">
        <v>326</v>
      </c>
      <c r="D74" s="124" t="s">
        <v>255</v>
      </c>
      <c r="E74" s="124" t="s">
        <v>256</v>
      </c>
      <c r="F74" s="124">
        <v>1868</v>
      </c>
      <c r="G74" s="358">
        <v>333405</v>
      </c>
      <c r="H74" s="239" t="s">
        <v>1318</v>
      </c>
      <c r="I74" s="368" t="s">
        <v>1321</v>
      </c>
      <c r="J74" s="131" t="s">
        <v>786</v>
      </c>
      <c r="K74" s="143"/>
      <c r="L74" s="142">
        <v>77</v>
      </c>
      <c r="M74" s="132" t="s">
        <v>275</v>
      </c>
      <c r="N74" s="132" t="s">
        <v>276</v>
      </c>
      <c r="O74" s="132" t="s">
        <v>287</v>
      </c>
      <c r="P74" s="132" t="s">
        <v>280</v>
      </c>
      <c r="Q74" s="132" t="s">
        <v>339</v>
      </c>
      <c r="R74" s="132" t="s">
        <v>339</v>
      </c>
      <c r="S74" s="132" t="s">
        <v>339</v>
      </c>
      <c r="T74" s="132" t="s">
        <v>339</v>
      </c>
      <c r="U74" s="132" t="s">
        <v>343</v>
      </c>
      <c r="V74" s="132" t="s">
        <v>339</v>
      </c>
      <c r="W74" s="133">
        <v>78</v>
      </c>
      <c r="X74" s="134"/>
      <c r="Y74" s="134">
        <v>239.07</v>
      </c>
      <c r="Z74" s="134">
        <v>821</v>
      </c>
      <c r="AA74" s="134"/>
      <c r="AB74" s="134"/>
      <c r="AC74" s="134" t="s">
        <v>255</v>
      </c>
      <c r="AD74" s="148" t="s">
        <v>256</v>
      </c>
    </row>
    <row r="75" spans="1:30" ht="30" customHeight="1">
      <c r="A75" s="237">
        <v>70</v>
      </c>
      <c r="B75" s="235" t="s">
        <v>94</v>
      </c>
      <c r="C75" s="238" t="s">
        <v>288</v>
      </c>
      <c r="D75" s="124" t="s">
        <v>255</v>
      </c>
      <c r="E75" s="124" t="s">
        <v>255</v>
      </c>
      <c r="F75" s="124">
        <v>1865</v>
      </c>
      <c r="G75" s="358">
        <v>130920</v>
      </c>
      <c r="H75" s="239" t="s">
        <v>1318</v>
      </c>
      <c r="I75" s="368" t="s">
        <v>1321</v>
      </c>
      <c r="J75" s="131" t="s">
        <v>787</v>
      </c>
      <c r="K75" s="143"/>
      <c r="L75" s="146">
        <v>78</v>
      </c>
      <c r="M75" s="132" t="s">
        <v>275</v>
      </c>
      <c r="N75" s="132" t="s">
        <v>276</v>
      </c>
      <c r="O75" s="132" t="s">
        <v>289</v>
      </c>
      <c r="P75" s="132" t="s">
        <v>280</v>
      </c>
      <c r="Q75" s="132" t="s">
        <v>339</v>
      </c>
      <c r="R75" s="132" t="s">
        <v>339</v>
      </c>
      <c r="S75" s="132" t="s">
        <v>339</v>
      </c>
      <c r="T75" s="132" t="s">
        <v>339</v>
      </c>
      <c r="U75" s="132" t="s">
        <v>343</v>
      </c>
      <c r="V75" s="132" t="s">
        <v>339</v>
      </c>
      <c r="W75" s="132">
        <v>79</v>
      </c>
      <c r="X75" s="134">
        <v>109</v>
      </c>
      <c r="Y75" s="134">
        <v>96.92</v>
      </c>
      <c r="Z75" s="134">
        <v>564</v>
      </c>
      <c r="AA75" s="134">
        <v>2</v>
      </c>
      <c r="AB75" s="134"/>
      <c r="AC75" s="134"/>
      <c r="AD75" s="148" t="s">
        <v>256</v>
      </c>
    </row>
    <row r="76" spans="1:30" ht="30" customHeight="1">
      <c r="A76" s="234">
        <v>71</v>
      </c>
      <c r="B76" s="235" t="s">
        <v>94</v>
      </c>
      <c r="C76" s="238" t="s">
        <v>290</v>
      </c>
      <c r="D76" s="124" t="s">
        <v>255</v>
      </c>
      <c r="E76" s="124" t="s">
        <v>256</v>
      </c>
      <c r="F76" s="124">
        <v>1892</v>
      </c>
      <c r="G76" s="358">
        <v>31500</v>
      </c>
      <c r="H76" s="239" t="s">
        <v>1318</v>
      </c>
      <c r="I76" s="368" t="s">
        <v>1321</v>
      </c>
      <c r="J76" s="131" t="s">
        <v>788</v>
      </c>
      <c r="K76" s="143"/>
      <c r="L76" s="142">
        <v>79</v>
      </c>
      <c r="M76" s="132" t="s">
        <v>275</v>
      </c>
      <c r="N76" s="132" t="s">
        <v>276</v>
      </c>
      <c r="O76" s="132" t="s">
        <v>277</v>
      </c>
      <c r="P76" s="132" t="s">
        <v>280</v>
      </c>
      <c r="Q76" s="132" t="s">
        <v>339</v>
      </c>
      <c r="R76" s="132" t="s">
        <v>339</v>
      </c>
      <c r="S76" s="132" t="s">
        <v>339</v>
      </c>
      <c r="T76" s="132" t="s">
        <v>339</v>
      </c>
      <c r="U76" s="132" t="s">
        <v>343</v>
      </c>
      <c r="V76" s="132" t="s">
        <v>339</v>
      </c>
      <c r="W76" s="133">
        <v>80</v>
      </c>
      <c r="X76" s="134">
        <v>19</v>
      </c>
      <c r="Y76" s="134">
        <v>18</v>
      </c>
      <c r="Z76" s="134">
        <v>59</v>
      </c>
      <c r="AA76" s="134">
        <v>1</v>
      </c>
      <c r="AB76" s="134"/>
      <c r="AC76" s="134"/>
      <c r="AD76" s="148" t="s">
        <v>256</v>
      </c>
    </row>
    <row r="77" spans="1:30" ht="30" customHeight="1">
      <c r="A77" s="237">
        <v>72</v>
      </c>
      <c r="B77" s="235" t="s">
        <v>94</v>
      </c>
      <c r="C77" s="238" t="s">
        <v>291</v>
      </c>
      <c r="D77" s="124" t="s">
        <v>255</v>
      </c>
      <c r="E77" s="124" t="s">
        <v>256</v>
      </c>
      <c r="F77" s="124">
        <v>1882</v>
      </c>
      <c r="G77" s="358">
        <v>126060</v>
      </c>
      <c r="H77" s="239" t="s">
        <v>1318</v>
      </c>
      <c r="I77" s="368" t="s">
        <v>1321</v>
      </c>
      <c r="J77" s="131" t="s">
        <v>789</v>
      </c>
      <c r="K77" s="143"/>
      <c r="L77" s="146">
        <v>80</v>
      </c>
      <c r="M77" s="132" t="s">
        <v>275</v>
      </c>
      <c r="N77" s="132" t="s">
        <v>276</v>
      </c>
      <c r="O77" s="132" t="s">
        <v>277</v>
      </c>
      <c r="P77" s="132" t="s">
        <v>280</v>
      </c>
      <c r="Q77" s="132" t="s">
        <v>501</v>
      </c>
      <c r="R77" s="132" t="s">
        <v>252</v>
      </c>
      <c r="S77" s="132" t="s">
        <v>252</v>
      </c>
      <c r="T77" s="132" t="s">
        <v>252</v>
      </c>
      <c r="U77" s="132" t="s">
        <v>251</v>
      </c>
      <c r="V77" s="132" t="s">
        <v>252</v>
      </c>
      <c r="W77" s="132">
        <v>81</v>
      </c>
      <c r="X77" s="134" t="s">
        <v>743</v>
      </c>
      <c r="Y77" s="134">
        <v>106.2</v>
      </c>
      <c r="Z77" s="134">
        <v>711</v>
      </c>
      <c r="AA77" s="134">
        <v>1</v>
      </c>
      <c r="AB77" s="134"/>
      <c r="AC77" s="134" t="s">
        <v>255</v>
      </c>
      <c r="AD77" s="148" t="s">
        <v>256</v>
      </c>
    </row>
    <row r="78" spans="1:30" ht="30" customHeight="1">
      <c r="A78" s="234">
        <v>73</v>
      </c>
      <c r="B78" s="235" t="s">
        <v>94</v>
      </c>
      <c r="C78" s="238" t="s">
        <v>290</v>
      </c>
      <c r="D78" s="124" t="s">
        <v>255</v>
      </c>
      <c r="E78" s="124" t="s">
        <v>256</v>
      </c>
      <c r="F78" s="124">
        <v>1901</v>
      </c>
      <c r="G78" s="358">
        <v>30540</v>
      </c>
      <c r="H78" s="239" t="s">
        <v>1318</v>
      </c>
      <c r="I78" s="368" t="s">
        <v>1321</v>
      </c>
      <c r="J78" s="131" t="s">
        <v>790</v>
      </c>
      <c r="K78" s="143"/>
      <c r="L78" s="142">
        <v>81</v>
      </c>
      <c r="M78" s="132" t="s">
        <v>275</v>
      </c>
      <c r="N78" s="132" t="s">
        <v>276</v>
      </c>
      <c r="O78" s="132" t="s">
        <v>292</v>
      </c>
      <c r="P78" s="132" t="s">
        <v>280</v>
      </c>
      <c r="Q78" s="132" t="s">
        <v>339</v>
      </c>
      <c r="R78" s="132" t="s">
        <v>339</v>
      </c>
      <c r="S78" s="132" t="s">
        <v>339</v>
      </c>
      <c r="T78" s="132" t="s">
        <v>339</v>
      </c>
      <c r="U78" s="132" t="s">
        <v>343</v>
      </c>
      <c r="V78" s="132" t="s">
        <v>339</v>
      </c>
      <c r="W78" s="133">
        <v>82</v>
      </c>
      <c r="X78" s="134" t="s">
        <v>744</v>
      </c>
      <c r="Y78" s="134">
        <v>20.36</v>
      </c>
      <c r="Z78" s="134" t="s">
        <v>745</v>
      </c>
      <c r="AA78" s="134">
        <v>1</v>
      </c>
      <c r="AB78" s="134"/>
      <c r="AC78" s="134" t="s">
        <v>255</v>
      </c>
      <c r="AD78" s="148" t="s">
        <v>256</v>
      </c>
    </row>
    <row r="79" spans="1:30" ht="30" customHeight="1">
      <c r="A79" s="237">
        <v>74</v>
      </c>
      <c r="B79" s="235" t="s">
        <v>94</v>
      </c>
      <c r="C79" s="238" t="s">
        <v>288</v>
      </c>
      <c r="D79" s="124" t="s">
        <v>255</v>
      </c>
      <c r="E79" s="124" t="s">
        <v>255</v>
      </c>
      <c r="F79" s="124">
        <v>1904</v>
      </c>
      <c r="G79" s="358">
        <v>99750</v>
      </c>
      <c r="H79" s="239" t="s">
        <v>1318</v>
      </c>
      <c r="I79" s="368" t="s">
        <v>1321</v>
      </c>
      <c r="J79" s="131" t="s">
        <v>791</v>
      </c>
      <c r="K79" s="143"/>
      <c r="L79" s="146">
        <v>82</v>
      </c>
      <c r="M79" s="132" t="s">
        <v>275</v>
      </c>
      <c r="N79" s="132" t="s">
        <v>276</v>
      </c>
      <c r="O79" s="132" t="s">
        <v>293</v>
      </c>
      <c r="P79" s="132" t="s">
        <v>280</v>
      </c>
      <c r="Q79" s="132" t="s">
        <v>339</v>
      </c>
      <c r="R79" s="132" t="s">
        <v>339</v>
      </c>
      <c r="S79" s="132" t="s">
        <v>339</v>
      </c>
      <c r="T79" s="132" t="s">
        <v>339</v>
      </c>
      <c r="U79" s="132" t="s">
        <v>343</v>
      </c>
      <c r="V79" s="132" t="s">
        <v>501</v>
      </c>
      <c r="W79" s="132">
        <v>83</v>
      </c>
      <c r="X79" s="134" t="s">
        <v>746</v>
      </c>
      <c r="Y79" s="134">
        <v>95.3</v>
      </c>
      <c r="Z79" s="134" t="s">
        <v>747</v>
      </c>
      <c r="AA79" s="134">
        <v>1</v>
      </c>
      <c r="AB79" s="134"/>
      <c r="AC79" s="134" t="s">
        <v>255</v>
      </c>
      <c r="AD79" s="148" t="s">
        <v>322</v>
      </c>
    </row>
    <row r="80" spans="1:30" ht="30" customHeight="1">
      <c r="A80" s="234">
        <v>75</v>
      </c>
      <c r="B80" s="235" t="s">
        <v>94</v>
      </c>
      <c r="C80" s="238" t="s">
        <v>327</v>
      </c>
      <c r="D80" s="124" t="s">
        <v>255</v>
      </c>
      <c r="E80" s="124" t="s">
        <v>255</v>
      </c>
      <c r="F80" s="124">
        <v>1900</v>
      </c>
      <c r="G80" s="358">
        <v>520500</v>
      </c>
      <c r="H80" s="239" t="s">
        <v>1318</v>
      </c>
      <c r="I80" s="368" t="s">
        <v>1321</v>
      </c>
      <c r="J80" s="131" t="s">
        <v>792</v>
      </c>
      <c r="K80" s="143"/>
      <c r="L80" s="142">
        <v>83</v>
      </c>
      <c r="M80" s="132" t="s">
        <v>275</v>
      </c>
      <c r="N80" s="132" t="s">
        <v>276</v>
      </c>
      <c r="O80" s="132" t="s">
        <v>287</v>
      </c>
      <c r="P80" s="132" t="s">
        <v>280</v>
      </c>
      <c r="Q80" s="132" t="s">
        <v>339</v>
      </c>
      <c r="R80" s="132" t="s">
        <v>339</v>
      </c>
      <c r="S80" s="132" t="s">
        <v>339</v>
      </c>
      <c r="T80" s="132" t="s">
        <v>339</v>
      </c>
      <c r="U80" s="132" t="s">
        <v>343</v>
      </c>
      <c r="V80" s="132" t="s">
        <v>339</v>
      </c>
      <c r="W80" s="133">
        <v>84</v>
      </c>
      <c r="X80" s="134">
        <v>271</v>
      </c>
      <c r="Y80" s="134">
        <v>347</v>
      </c>
      <c r="Z80" s="134">
        <v>1679</v>
      </c>
      <c r="AA80" s="134">
        <v>2</v>
      </c>
      <c r="AB80" s="134"/>
      <c r="AC80" s="134" t="s">
        <v>255</v>
      </c>
      <c r="AD80" s="148" t="s">
        <v>256</v>
      </c>
    </row>
    <row r="81" spans="1:30" ht="30" customHeight="1">
      <c r="A81" s="237">
        <v>76</v>
      </c>
      <c r="B81" s="235" t="s">
        <v>294</v>
      </c>
      <c r="C81" s="238" t="s">
        <v>295</v>
      </c>
      <c r="D81" s="124" t="s">
        <v>255</v>
      </c>
      <c r="E81" s="124" t="s">
        <v>256</v>
      </c>
      <c r="F81" s="124" t="s">
        <v>296</v>
      </c>
      <c r="G81" s="358">
        <v>1433573.39</v>
      </c>
      <c r="H81" s="239" t="s">
        <v>1318</v>
      </c>
      <c r="I81" s="368" t="s">
        <v>1321</v>
      </c>
      <c r="J81" s="131" t="s">
        <v>142</v>
      </c>
      <c r="K81" s="143"/>
      <c r="L81" s="146">
        <v>84</v>
      </c>
      <c r="M81" s="132" t="s">
        <v>297</v>
      </c>
      <c r="N81" s="132" t="s">
        <v>298</v>
      </c>
      <c r="O81" s="132" t="s">
        <v>299</v>
      </c>
      <c r="P81" s="132" t="s">
        <v>280</v>
      </c>
      <c r="Q81" s="132" t="s">
        <v>339</v>
      </c>
      <c r="R81" s="132" t="s">
        <v>339</v>
      </c>
      <c r="S81" s="132" t="s">
        <v>339</v>
      </c>
      <c r="T81" s="132" t="s">
        <v>339</v>
      </c>
      <c r="U81" s="132" t="s">
        <v>343</v>
      </c>
      <c r="V81" s="132" t="s">
        <v>339</v>
      </c>
      <c r="W81" s="132">
        <v>85</v>
      </c>
      <c r="X81" s="134">
        <v>144</v>
      </c>
      <c r="Y81" s="132" t="s">
        <v>774</v>
      </c>
      <c r="Z81" s="134"/>
      <c r="AA81" s="134">
        <v>2</v>
      </c>
      <c r="AB81" s="134" t="s">
        <v>255</v>
      </c>
      <c r="AC81" s="134" t="s">
        <v>255</v>
      </c>
      <c r="AD81" s="148" t="s">
        <v>256</v>
      </c>
    </row>
    <row r="82" spans="1:30" ht="30" customHeight="1">
      <c r="A82" s="234">
        <v>77</v>
      </c>
      <c r="B82" s="235" t="s">
        <v>318</v>
      </c>
      <c r="C82" s="238" t="s">
        <v>818</v>
      </c>
      <c r="D82" s="124" t="s">
        <v>255</v>
      </c>
      <c r="E82" s="124" t="s">
        <v>256</v>
      </c>
      <c r="F82" s="124" t="s">
        <v>352</v>
      </c>
      <c r="G82" s="358">
        <v>37022.93</v>
      </c>
      <c r="H82" s="239" t="s">
        <v>1318</v>
      </c>
      <c r="I82" s="368" t="s">
        <v>1321</v>
      </c>
      <c r="J82" s="131" t="s">
        <v>320</v>
      </c>
      <c r="K82" s="143"/>
      <c r="L82" s="142">
        <v>85</v>
      </c>
      <c r="M82" s="132" t="s">
        <v>297</v>
      </c>
      <c r="N82" s="132"/>
      <c r="O82" s="132" t="s">
        <v>321</v>
      </c>
      <c r="P82" s="132" t="s">
        <v>256</v>
      </c>
      <c r="Q82" s="132" t="s">
        <v>339</v>
      </c>
      <c r="R82" s="132" t="s">
        <v>339</v>
      </c>
      <c r="S82" s="132" t="s">
        <v>339</v>
      </c>
      <c r="T82" s="132" t="s">
        <v>339</v>
      </c>
      <c r="U82" s="132" t="s">
        <v>343</v>
      </c>
      <c r="V82" s="132" t="s">
        <v>339</v>
      </c>
      <c r="W82" s="133">
        <v>86</v>
      </c>
      <c r="X82" s="134">
        <v>64.9</v>
      </c>
      <c r="Y82" s="134">
        <v>53</v>
      </c>
      <c r="Z82" s="134">
        <v>208</v>
      </c>
      <c r="AA82" s="134">
        <v>1</v>
      </c>
      <c r="AB82" s="134" t="s">
        <v>256</v>
      </c>
      <c r="AC82" s="134" t="s">
        <v>255</v>
      </c>
      <c r="AD82" s="148" t="s">
        <v>322</v>
      </c>
    </row>
    <row r="83" spans="1:30" ht="30" customHeight="1">
      <c r="A83" s="237">
        <v>78</v>
      </c>
      <c r="B83" s="235" t="s">
        <v>94</v>
      </c>
      <c r="C83" s="238" t="s">
        <v>328</v>
      </c>
      <c r="D83" s="124" t="s">
        <v>255</v>
      </c>
      <c r="E83" s="124" t="s">
        <v>256</v>
      </c>
      <c r="F83" s="124" t="s">
        <v>300</v>
      </c>
      <c r="G83" s="358">
        <v>341175</v>
      </c>
      <c r="H83" s="239" t="s">
        <v>1318</v>
      </c>
      <c r="I83" s="368" t="s">
        <v>1315</v>
      </c>
      <c r="J83" s="131" t="s">
        <v>793</v>
      </c>
      <c r="K83" s="143"/>
      <c r="L83" s="146">
        <v>86</v>
      </c>
      <c r="M83" s="132" t="s">
        <v>275</v>
      </c>
      <c r="N83" s="132" t="s">
        <v>276</v>
      </c>
      <c r="O83" s="132" t="s">
        <v>338</v>
      </c>
      <c r="P83" s="132" t="s">
        <v>280</v>
      </c>
      <c r="Q83" s="132" t="s">
        <v>339</v>
      </c>
      <c r="R83" s="132" t="s">
        <v>339</v>
      </c>
      <c r="S83" s="132" t="s">
        <v>339</v>
      </c>
      <c r="T83" s="132" t="s">
        <v>339</v>
      </c>
      <c r="U83" s="132" t="s">
        <v>339</v>
      </c>
      <c r="V83" s="132" t="s">
        <v>339</v>
      </c>
      <c r="W83" s="132">
        <v>87</v>
      </c>
      <c r="X83" s="134">
        <v>142</v>
      </c>
      <c r="Y83" s="134">
        <v>227.45</v>
      </c>
      <c r="Z83" s="134">
        <f>X83*3*2</f>
        <v>852</v>
      </c>
      <c r="AA83" s="134">
        <v>2</v>
      </c>
      <c r="AB83" s="134"/>
      <c r="AC83" s="134"/>
      <c r="AD83" s="148" t="s">
        <v>322</v>
      </c>
    </row>
    <row r="84" spans="1:30" ht="30" customHeight="1">
      <c r="A84" s="234">
        <v>79</v>
      </c>
      <c r="B84" s="235" t="s">
        <v>94</v>
      </c>
      <c r="C84" s="238" t="s">
        <v>288</v>
      </c>
      <c r="D84" s="124" t="s">
        <v>255</v>
      </c>
      <c r="E84" s="124" t="s">
        <v>256</v>
      </c>
      <c r="F84" s="124">
        <v>1985</v>
      </c>
      <c r="G84" s="358">
        <v>135285</v>
      </c>
      <c r="H84" s="239" t="s">
        <v>1318</v>
      </c>
      <c r="I84" s="368" t="s">
        <v>1321</v>
      </c>
      <c r="J84" s="131" t="s">
        <v>794</v>
      </c>
      <c r="K84" s="143"/>
      <c r="L84" s="142">
        <v>87</v>
      </c>
      <c r="M84" s="132" t="s">
        <v>275</v>
      </c>
      <c r="N84" s="132" t="s">
        <v>301</v>
      </c>
      <c r="O84" s="132" t="s">
        <v>302</v>
      </c>
      <c r="P84" s="132" t="s">
        <v>256</v>
      </c>
      <c r="Q84" s="132" t="s">
        <v>501</v>
      </c>
      <c r="R84" s="132" t="s">
        <v>339</v>
      </c>
      <c r="S84" s="132" t="s">
        <v>339</v>
      </c>
      <c r="T84" s="132" t="s">
        <v>339</v>
      </c>
      <c r="U84" s="132" t="s">
        <v>343</v>
      </c>
      <c r="V84" s="132" t="s">
        <v>339</v>
      </c>
      <c r="W84" s="133">
        <v>88</v>
      </c>
      <c r="X84" s="134" t="s">
        <v>748</v>
      </c>
      <c r="Y84" s="134">
        <v>110.17</v>
      </c>
      <c r="Z84" s="134" t="s">
        <v>749</v>
      </c>
      <c r="AA84" s="134">
        <v>2</v>
      </c>
      <c r="AB84" s="134"/>
      <c r="AC84" s="134" t="s">
        <v>750</v>
      </c>
      <c r="AD84" s="148" t="s">
        <v>256</v>
      </c>
    </row>
    <row r="85" spans="1:30" ht="30" customHeight="1">
      <c r="A85" s="237">
        <v>80</v>
      </c>
      <c r="B85" s="235" t="s">
        <v>94</v>
      </c>
      <c r="C85" s="238" t="s">
        <v>303</v>
      </c>
      <c r="D85" s="124" t="s">
        <v>255</v>
      </c>
      <c r="E85" s="124" t="s">
        <v>255</v>
      </c>
      <c r="F85" s="124" t="s">
        <v>278</v>
      </c>
      <c r="G85" s="358">
        <v>479790</v>
      </c>
      <c r="H85" s="239" t="s">
        <v>1318</v>
      </c>
      <c r="I85" s="368" t="s">
        <v>1321</v>
      </c>
      <c r="J85" s="131" t="s">
        <v>795</v>
      </c>
      <c r="K85" s="143"/>
      <c r="L85" s="146">
        <v>88</v>
      </c>
      <c r="M85" s="132" t="s">
        <v>304</v>
      </c>
      <c r="N85" s="132" t="s">
        <v>276</v>
      </c>
      <c r="O85" s="132" t="s">
        <v>305</v>
      </c>
      <c r="P85" s="132" t="s">
        <v>280</v>
      </c>
      <c r="Q85" s="132" t="s">
        <v>339</v>
      </c>
      <c r="R85" s="132" t="s">
        <v>339</v>
      </c>
      <c r="S85" s="132" t="s">
        <v>339</v>
      </c>
      <c r="T85" s="132" t="s">
        <v>339</v>
      </c>
      <c r="U85" s="132" t="s">
        <v>343</v>
      </c>
      <c r="V85" s="132" t="s">
        <v>501</v>
      </c>
      <c r="W85" s="132">
        <v>89</v>
      </c>
      <c r="X85" s="134" t="s">
        <v>751</v>
      </c>
      <c r="Y85" s="134">
        <v>393.79</v>
      </c>
      <c r="Z85" s="134">
        <v>2539</v>
      </c>
      <c r="AA85" s="134">
        <v>2</v>
      </c>
      <c r="AB85" s="134"/>
      <c r="AC85" s="134"/>
      <c r="AD85" s="148"/>
    </row>
    <row r="86" spans="1:30" ht="30" customHeight="1">
      <c r="A86" s="234">
        <v>81</v>
      </c>
      <c r="B86" s="235" t="s">
        <v>94</v>
      </c>
      <c r="C86" s="238" t="s">
        <v>290</v>
      </c>
      <c r="D86" s="124" t="s">
        <v>255</v>
      </c>
      <c r="E86" s="124" t="s">
        <v>256</v>
      </c>
      <c r="F86" s="124">
        <v>1900</v>
      </c>
      <c r="G86" s="358">
        <v>63000</v>
      </c>
      <c r="H86" s="239" t="s">
        <v>1318</v>
      </c>
      <c r="I86" s="368" t="s">
        <v>1321</v>
      </c>
      <c r="J86" s="131" t="s">
        <v>796</v>
      </c>
      <c r="K86" s="143"/>
      <c r="L86" s="142">
        <v>89</v>
      </c>
      <c r="M86" s="132" t="s">
        <v>275</v>
      </c>
      <c r="N86" s="132"/>
      <c r="O86" s="132" t="s">
        <v>306</v>
      </c>
      <c r="P86" s="132" t="s">
        <v>280</v>
      </c>
      <c r="Q86" s="132" t="s">
        <v>339</v>
      </c>
      <c r="R86" s="132" t="s">
        <v>339</v>
      </c>
      <c r="S86" s="132" t="s">
        <v>339</v>
      </c>
      <c r="T86" s="132" t="s">
        <v>339</v>
      </c>
      <c r="U86" s="132" t="s">
        <v>343</v>
      </c>
      <c r="V86" s="132" t="s">
        <v>339</v>
      </c>
      <c r="W86" s="133">
        <v>90</v>
      </c>
      <c r="X86" s="134" t="s">
        <v>752</v>
      </c>
      <c r="Y86" s="134">
        <v>124</v>
      </c>
      <c r="Z86" s="134" t="s">
        <v>753</v>
      </c>
      <c r="AA86" s="134">
        <v>1</v>
      </c>
      <c r="AB86" s="134"/>
      <c r="AC86" s="134"/>
      <c r="AD86" s="148" t="s">
        <v>256</v>
      </c>
    </row>
    <row r="87" spans="1:30" ht="30" customHeight="1">
      <c r="A87" s="237">
        <v>82</v>
      </c>
      <c r="B87" s="235" t="s">
        <v>94</v>
      </c>
      <c r="C87" s="238" t="s">
        <v>290</v>
      </c>
      <c r="D87" s="124" t="s">
        <v>255</v>
      </c>
      <c r="E87" s="124" t="s">
        <v>256</v>
      </c>
      <c r="F87" s="124">
        <v>1900</v>
      </c>
      <c r="G87" s="358">
        <v>49815</v>
      </c>
      <c r="H87" s="239" t="s">
        <v>1318</v>
      </c>
      <c r="I87" s="368" t="s">
        <v>1321</v>
      </c>
      <c r="J87" s="131" t="s">
        <v>797</v>
      </c>
      <c r="K87" s="143"/>
      <c r="L87" s="146">
        <v>90</v>
      </c>
      <c r="M87" s="132" t="s">
        <v>307</v>
      </c>
      <c r="N87" s="132" t="s">
        <v>276</v>
      </c>
      <c r="O87" s="132" t="s">
        <v>754</v>
      </c>
      <c r="P87" s="132" t="s">
        <v>280</v>
      </c>
      <c r="Q87" s="132" t="s">
        <v>501</v>
      </c>
      <c r="R87" s="132" t="s">
        <v>339</v>
      </c>
      <c r="S87" s="132" t="s">
        <v>339</v>
      </c>
      <c r="T87" s="132" t="s">
        <v>339</v>
      </c>
      <c r="U87" s="132" t="s">
        <v>343</v>
      </c>
      <c r="V87" s="132" t="s">
        <v>501</v>
      </c>
      <c r="W87" s="132">
        <v>91</v>
      </c>
      <c r="X87" s="134" t="s">
        <v>755</v>
      </c>
      <c r="Y87" s="134">
        <v>33.21</v>
      </c>
      <c r="Z87" s="134" t="s">
        <v>756</v>
      </c>
      <c r="AA87" s="134">
        <v>1</v>
      </c>
      <c r="AB87" s="134"/>
      <c r="AC87" s="134"/>
      <c r="AD87" s="148" t="s">
        <v>256</v>
      </c>
    </row>
    <row r="88" spans="1:30" ht="30" customHeight="1">
      <c r="A88" s="234">
        <v>83</v>
      </c>
      <c r="B88" s="235" t="s">
        <v>369</v>
      </c>
      <c r="C88" s="238" t="s">
        <v>329</v>
      </c>
      <c r="D88" s="124" t="s">
        <v>255</v>
      </c>
      <c r="E88" s="124" t="s">
        <v>256</v>
      </c>
      <c r="F88" s="124">
        <v>1960</v>
      </c>
      <c r="G88" s="358">
        <v>369000</v>
      </c>
      <c r="H88" s="239" t="s">
        <v>1318</v>
      </c>
      <c r="I88" s="368" t="s">
        <v>1321</v>
      </c>
      <c r="J88" s="131" t="s">
        <v>798</v>
      </c>
      <c r="K88" s="143"/>
      <c r="L88" s="142">
        <v>91</v>
      </c>
      <c r="M88" s="132" t="s">
        <v>275</v>
      </c>
      <c r="N88" s="132" t="s">
        <v>276</v>
      </c>
      <c r="O88" s="132" t="s">
        <v>277</v>
      </c>
      <c r="P88" s="132" t="s">
        <v>280</v>
      </c>
      <c r="Q88" s="132" t="s">
        <v>501</v>
      </c>
      <c r="R88" s="132" t="s">
        <v>339</v>
      </c>
      <c r="S88" s="132" t="s">
        <v>339</v>
      </c>
      <c r="T88" s="132" t="s">
        <v>339</v>
      </c>
      <c r="U88" s="132" t="s">
        <v>343</v>
      </c>
      <c r="V88" s="132" t="s">
        <v>339</v>
      </c>
      <c r="W88" s="133">
        <v>92</v>
      </c>
      <c r="X88" s="134">
        <v>310.2</v>
      </c>
      <c r="Y88" s="134">
        <v>246.1</v>
      </c>
      <c r="Z88" s="134">
        <v>1427</v>
      </c>
      <c r="AA88" s="134">
        <v>1</v>
      </c>
      <c r="AB88" s="134"/>
      <c r="AC88" s="134"/>
      <c r="AD88" s="148" t="s">
        <v>256</v>
      </c>
    </row>
    <row r="89" spans="1:30" ht="30" customHeight="1">
      <c r="A89" s="237">
        <v>84</v>
      </c>
      <c r="B89" s="235" t="s">
        <v>94</v>
      </c>
      <c r="C89" s="238" t="s">
        <v>290</v>
      </c>
      <c r="D89" s="124" t="s">
        <v>255</v>
      </c>
      <c r="E89" s="124" t="s">
        <v>256</v>
      </c>
      <c r="F89" s="124">
        <v>1960</v>
      </c>
      <c r="G89" s="358">
        <v>102200</v>
      </c>
      <c r="H89" s="239" t="s">
        <v>1318</v>
      </c>
      <c r="I89" s="368" t="s">
        <v>1321</v>
      </c>
      <c r="J89" s="131" t="s">
        <v>799</v>
      </c>
      <c r="K89" s="143"/>
      <c r="L89" s="146">
        <v>92</v>
      </c>
      <c r="M89" s="132" t="s">
        <v>275</v>
      </c>
      <c r="N89" s="132"/>
      <c r="O89" s="132" t="s">
        <v>308</v>
      </c>
      <c r="P89" s="132" t="s">
        <v>280</v>
      </c>
      <c r="Q89" s="132" t="s">
        <v>339</v>
      </c>
      <c r="R89" s="132" t="s">
        <v>252</v>
      </c>
      <c r="S89" s="132" t="s">
        <v>252</v>
      </c>
      <c r="T89" s="132" t="s">
        <v>252</v>
      </c>
      <c r="U89" s="132" t="s">
        <v>251</v>
      </c>
      <c r="V89" s="132" t="s">
        <v>339</v>
      </c>
      <c r="W89" s="132">
        <v>93</v>
      </c>
      <c r="X89" s="134" t="s">
        <v>757</v>
      </c>
      <c r="Y89" s="134">
        <v>80.62</v>
      </c>
      <c r="Z89" s="134" t="s">
        <v>758</v>
      </c>
      <c r="AA89" s="134">
        <v>2</v>
      </c>
      <c r="AB89" s="134"/>
      <c r="AC89" s="134" t="s">
        <v>255</v>
      </c>
      <c r="AD89" s="148" t="s">
        <v>256</v>
      </c>
    </row>
    <row r="90" spans="1:30" ht="30" customHeight="1">
      <c r="A90" s="234">
        <v>85</v>
      </c>
      <c r="B90" s="235" t="s">
        <v>94</v>
      </c>
      <c r="C90" s="238" t="s">
        <v>291</v>
      </c>
      <c r="D90" s="124" t="s">
        <v>255</v>
      </c>
      <c r="E90" s="124" t="s">
        <v>256</v>
      </c>
      <c r="F90" s="124">
        <v>1900</v>
      </c>
      <c r="G90" s="358">
        <v>265200</v>
      </c>
      <c r="H90" s="239" t="s">
        <v>1318</v>
      </c>
      <c r="I90" s="368" t="s">
        <v>1321</v>
      </c>
      <c r="J90" s="131" t="s">
        <v>800</v>
      </c>
      <c r="K90" s="143"/>
      <c r="L90" s="142">
        <v>93</v>
      </c>
      <c r="M90" s="132" t="s">
        <v>275</v>
      </c>
      <c r="N90" s="132" t="s">
        <v>276</v>
      </c>
      <c r="O90" s="132" t="s">
        <v>309</v>
      </c>
      <c r="P90" s="132" t="s">
        <v>280</v>
      </c>
      <c r="Q90" s="132" t="s">
        <v>501</v>
      </c>
      <c r="R90" s="132" t="s">
        <v>252</v>
      </c>
      <c r="S90" s="132" t="s">
        <v>252</v>
      </c>
      <c r="T90" s="132" t="s">
        <v>252</v>
      </c>
      <c r="U90" s="132" t="s">
        <v>251</v>
      </c>
      <c r="V90" s="132" t="s">
        <v>339</v>
      </c>
      <c r="W90" s="133">
        <v>94</v>
      </c>
      <c r="X90" s="134" t="s">
        <v>759</v>
      </c>
      <c r="Y90" s="134">
        <v>176.8</v>
      </c>
      <c r="Z90" s="134" t="s">
        <v>760</v>
      </c>
      <c r="AA90" s="134">
        <v>2</v>
      </c>
      <c r="AB90" s="134" t="s">
        <v>256</v>
      </c>
      <c r="AC90" s="134" t="s">
        <v>255</v>
      </c>
      <c r="AD90" s="148" t="s">
        <v>256</v>
      </c>
    </row>
    <row r="91" spans="1:30" ht="30" customHeight="1">
      <c r="A91" s="237">
        <v>86</v>
      </c>
      <c r="B91" s="235" t="s">
        <v>94</v>
      </c>
      <c r="C91" s="238" t="s">
        <v>290</v>
      </c>
      <c r="D91" s="124" t="s">
        <v>255</v>
      </c>
      <c r="E91" s="124" t="s">
        <v>256</v>
      </c>
      <c r="F91" s="124">
        <v>1900</v>
      </c>
      <c r="G91" s="358">
        <v>112635</v>
      </c>
      <c r="H91" s="239" t="s">
        <v>1318</v>
      </c>
      <c r="I91" s="368" t="s">
        <v>1321</v>
      </c>
      <c r="J91" s="131" t="s">
        <v>801</v>
      </c>
      <c r="K91" s="143"/>
      <c r="L91" s="146">
        <v>94</v>
      </c>
      <c r="M91" s="132" t="s">
        <v>275</v>
      </c>
      <c r="N91" s="132" t="s">
        <v>276</v>
      </c>
      <c r="O91" s="132" t="s">
        <v>287</v>
      </c>
      <c r="P91" s="132" t="s">
        <v>280</v>
      </c>
      <c r="Q91" s="132" t="s">
        <v>501</v>
      </c>
      <c r="R91" s="132" t="s">
        <v>339</v>
      </c>
      <c r="S91" s="132" t="s">
        <v>339</v>
      </c>
      <c r="T91" s="132" t="s">
        <v>339</v>
      </c>
      <c r="U91" s="132" t="s">
        <v>343</v>
      </c>
      <c r="V91" s="132" t="s">
        <v>501</v>
      </c>
      <c r="W91" s="132">
        <v>95</v>
      </c>
      <c r="X91" s="134">
        <v>117</v>
      </c>
      <c r="Y91" s="134">
        <v>75.09</v>
      </c>
      <c r="Z91" s="134">
        <v>389</v>
      </c>
      <c r="AA91" s="134">
        <v>1</v>
      </c>
      <c r="AB91" s="134"/>
      <c r="AC91" s="134" t="s">
        <v>255</v>
      </c>
      <c r="AD91" s="148" t="s">
        <v>256</v>
      </c>
    </row>
    <row r="92" spans="1:30" ht="30" customHeight="1">
      <c r="A92" s="234">
        <v>87</v>
      </c>
      <c r="B92" s="235" t="s">
        <v>94</v>
      </c>
      <c r="C92" s="238" t="s">
        <v>290</v>
      </c>
      <c r="D92" s="124" t="s">
        <v>255</v>
      </c>
      <c r="E92" s="124" t="s">
        <v>255</v>
      </c>
      <c r="F92" s="124" t="s">
        <v>346</v>
      </c>
      <c r="G92" s="358">
        <v>271238.25</v>
      </c>
      <c r="H92" s="239" t="s">
        <v>1318</v>
      </c>
      <c r="I92" s="368" t="s">
        <v>1321</v>
      </c>
      <c r="J92" s="131" t="s">
        <v>802</v>
      </c>
      <c r="K92" s="143"/>
      <c r="L92" s="142">
        <v>95</v>
      </c>
      <c r="M92" s="132" t="s">
        <v>275</v>
      </c>
      <c r="N92" s="132" t="s">
        <v>276</v>
      </c>
      <c r="O92" s="132" t="s">
        <v>311</v>
      </c>
      <c r="P92" s="132" t="s">
        <v>256</v>
      </c>
      <c r="Q92" s="132" t="s">
        <v>339</v>
      </c>
      <c r="R92" s="132" t="s">
        <v>339</v>
      </c>
      <c r="S92" s="132" t="s">
        <v>339</v>
      </c>
      <c r="T92" s="132" t="s">
        <v>339</v>
      </c>
      <c r="U92" s="132" t="s">
        <v>251</v>
      </c>
      <c r="V92" s="132" t="s">
        <v>339</v>
      </c>
      <c r="W92" s="133">
        <v>96</v>
      </c>
      <c r="X92" s="134">
        <f>Y92/0.8</f>
        <v>345.54999999999995</v>
      </c>
      <c r="Y92" s="134">
        <v>276.44</v>
      </c>
      <c r="Z92" s="134"/>
      <c r="AA92" s="134">
        <v>1</v>
      </c>
      <c r="AB92" s="134"/>
      <c r="AC92" s="134" t="s">
        <v>255</v>
      </c>
      <c r="AD92" s="148" t="s">
        <v>256</v>
      </c>
    </row>
    <row r="93" spans="1:30" ht="30" customHeight="1">
      <c r="A93" s="237">
        <v>88</v>
      </c>
      <c r="B93" s="235" t="s">
        <v>102</v>
      </c>
      <c r="C93" s="238" t="s">
        <v>290</v>
      </c>
      <c r="D93" s="124" t="s">
        <v>255</v>
      </c>
      <c r="E93" s="124" t="s">
        <v>256</v>
      </c>
      <c r="F93" s="124">
        <v>1973</v>
      </c>
      <c r="G93" s="358">
        <v>136770</v>
      </c>
      <c r="H93" s="239" t="s">
        <v>1318</v>
      </c>
      <c r="I93" s="368" t="s">
        <v>1321</v>
      </c>
      <c r="J93" s="131" t="s">
        <v>803</v>
      </c>
      <c r="K93" s="143"/>
      <c r="L93" s="146">
        <v>96</v>
      </c>
      <c r="M93" s="132" t="s">
        <v>275</v>
      </c>
      <c r="N93" s="132" t="s">
        <v>276</v>
      </c>
      <c r="O93" s="132" t="s">
        <v>311</v>
      </c>
      <c r="P93" s="132" t="s">
        <v>256</v>
      </c>
      <c r="Q93" s="132" t="s">
        <v>339</v>
      </c>
      <c r="R93" s="132" t="s">
        <v>339</v>
      </c>
      <c r="S93" s="132" t="s">
        <v>339</v>
      </c>
      <c r="T93" s="132" t="s">
        <v>339</v>
      </c>
      <c r="U93" s="132" t="s">
        <v>343</v>
      </c>
      <c r="V93" s="132" t="s">
        <v>339</v>
      </c>
      <c r="W93" s="132">
        <v>97</v>
      </c>
      <c r="X93" s="134">
        <f>Y93/0.8</f>
        <v>41.5875</v>
      </c>
      <c r="Y93" s="134">
        <v>33.27</v>
      </c>
      <c r="Z93" s="134"/>
      <c r="AA93" s="134">
        <v>1</v>
      </c>
      <c r="AB93" s="134"/>
      <c r="AC93" s="134" t="s">
        <v>255</v>
      </c>
      <c r="AD93" s="148" t="s">
        <v>256</v>
      </c>
    </row>
    <row r="94" spans="1:30" ht="30" customHeight="1">
      <c r="A94" s="234">
        <v>89</v>
      </c>
      <c r="B94" s="235" t="s">
        <v>94</v>
      </c>
      <c r="C94" s="238" t="s">
        <v>288</v>
      </c>
      <c r="D94" s="124" t="s">
        <v>255</v>
      </c>
      <c r="E94" s="124" t="s">
        <v>256</v>
      </c>
      <c r="F94" s="124">
        <v>1900</v>
      </c>
      <c r="G94" s="358">
        <v>139440</v>
      </c>
      <c r="H94" s="239" t="s">
        <v>1318</v>
      </c>
      <c r="I94" s="368" t="s">
        <v>1321</v>
      </c>
      <c r="J94" s="131" t="s">
        <v>804</v>
      </c>
      <c r="K94" s="143"/>
      <c r="L94" s="142">
        <v>97</v>
      </c>
      <c r="M94" s="132" t="s">
        <v>275</v>
      </c>
      <c r="N94" s="132" t="s">
        <v>276</v>
      </c>
      <c r="O94" s="132" t="s">
        <v>311</v>
      </c>
      <c r="P94" s="132" t="s">
        <v>280</v>
      </c>
      <c r="Q94" s="132" t="s">
        <v>501</v>
      </c>
      <c r="R94" s="132" t="s">
        <v>339</v>
      </c>
      <c r="S94" s="132" t="s">
        <v>339</v>
      </c>
      <c r="T94" s="132" t="s">
        <v>339</v>
      </c>
      <c r="U94" s="132" t="s">
        <v>343</v>
      </c>
      <c r="V94" s="132" t="s">
        <v>501</v>
      </c>
      <c r="W94" s="133">
        <v>98</v>
      </c>
      <c r="X94" s="134">
        <v>125.6</v>
      </c>
      <c r="Y94" s="134">
        <v>91.18</v>
      </c>
      <c r="Z94" s="134">
        <v>590</v>
      </c>
      <c r="AA94" s="134">
        <v>1</v>
      </c>
      <c r="AB94" s="134"/>
      <c r="AC94" s="134" t="s">
        <v>255</v>
      </c>
      <c r="AD94" s="148" t="s">
        <v>256</v>
      </c>
    </row>
    <row r="95" spans="1:30" ht="30" customHeight="1">
      <c r="A95" s="237">
        <v>90</v>
      </c>
      <c r="B95" s="235" t="s">
        <v>94</v>
      </c>
      <c r="C95" s="238" t="s">
        <v>290</v>
      </c>
      <c r="D95" s="124" t="s">
        <v>255</v>
      </c>
      <c r="E95" s="124" t="s">
        <v>256</v>
      </c>
      <c r="F95" s="124">
        <v>1900</v>
      </c>
      <c r="G95" s="358">
        <v>71265</v>
      </c>
      <c r="H95" s="239" t="s">
        <v>1318</v>
      </c>
      <c r="I95" s="368" t="s">
        <v>1321</v>
      </c>
      <c r="J95" s="131" t="s">
        <v>805</v>
      </c>
      <c r="K95" s="143"/>
      <c r="L95" s="146">
        <v>98</v>
      </c>
      <c r="M95" s="132" t="s">
        <v>275</v>
      </c>
      <c r="N95" s="132" t="s">
        <v>276</v>
      </c>
      <c r="O95" s="132" t="s">
        <v>311</v>
      </c>
      <c r="P95" s="132" t="s">
        <v>280</v>
      </c>
      <c r="Q95" s="132" t="s">
        <v>501</v>
      </c>
      <c r="R95" s="132" t="s">
        <v>339</v>
      </c>
      <c r="S95" s="132" t="s">
        <v>339</v>
      </c>
      <c r="T95" s="132" t="s">
        <v>339</v>
      </c>
      <c r="U95" s="132" t="s">
        <v>343</v>
      </c>
      <c r="V95" s="132" t="s">
        <v>501</v>
      </c>
      <c r="W95" s="132">
        <v>99</v>
      </c>
      <c r="X95" s="134" t="s">
        <v>761</v>
      </c>
      <c r="Y95" s="134">
        <v>134.79</v>
      </c>
      <c r="Z95" s="134" t="s">
        <v>762</v>
      </c>
      <c r="AA95" s="134">
        <v>1</v>
      </c>
      <c r="AB95" s="134"/>
      <c r="AC95" s="134" t="s">
        <v>255</v>
      </c>
      <c r="AD95" s="148" t="s">
        <v>256</v>
      </c>
    </row>
    <row r="96" spans="1:30" ht="30" customHeight="1">
      <c r="A96" s="234">
        <v>91</v>
      </c>
      <c r="B96" s="235" t="s">
        <v>94</v>
      </c>
      <c r="C96" s="238" t="s">
        <v>291</v>
      </c>
      <c r="D96" s="124" t="s">
        <v>255</v>
      </c>
      <c r="E96" s="124" t="s">
        <v>256</v>
      </c>
      <c r="F96" s="124">
        <v>1900</v>
      </c>
      <c r="G96" s="358">
        <v>133305</v>
      </c>
      <c r="H96" s="239" t="s">
        <v>1318</v>
      </c>
      <c r="I96" s="368" t="s">
        <v>1321</v>
      </c>
      <c r="J96" s="131" t="s">
        <v>806</v>
      </c>
      <c r="K96" s="143"/>
      <c r="L96" s="142">
        <v>99</v>
      </c>
      <c r="M96" s="132" t="s">
        <v>275</v>
      </c>
      <c r="N96" s="132" t="s">
        <v>276</v>
      </c>
      <c r="O96" s="132" t="s">
        <v>310</v>
      </c>
      <c r="P96" s="132" t="s">
        <v>280</v>
      </c>
      <c r="Q96" s="132" t="s">
        <v>339</v>
      </c>
      <c r="R96" s="132" t="s">
        <v>339</v>
      </c>
      <c r="S96" s="132" t="s">
        <v>339</v>
      </c>
      <c r="T96" s="132" t="s">
        <v>339</v>
      </c>
      <c r="U96" s="132" t="s">
        <v>343</v>
      </c>
      <c r="V96" s="132" t="s">
        <v>339</v>
      </c>
      <c r="W96" s="133">
        <v>100</v>
      </c>
      <c r="X96" s="134" t="s">
        <v>763</v>
      </c>
      <c r="Y96" s="134">
        <v>71.39</v>
      </c>
      <c r="Z96" s="134" t="s">
        <v>764</v>
      </c>
      <c r="AA96" s="134"/>
      <c r="AB96" s="134"/>
      <c r="AC96" s="134" t="s">
        <v>255</v>
      </c>
      <c r="AD96" s="148" t="s">
        <v>256</v>
      </c>
    </row>
    <row r="97" spans="1:30" ht="30" customHeight="1">
      <c r="A97" s="237">
        <v>92</v>
      </c>
      <c r="B97" s="235" t="s">
        <v>94</v>
      </c>
      <c r="C97" s="238" t="s">
        <v>288</v>
      </c>
      <c r="D97" s="124" t="s">
        <v>255</v>
      </c>
      <c r="E97" s="124" t="s">
        <v>255</v>
      </c>
      <c r="F97" s="124">
        <v>1900</v>
      </c>
      <c r="G97" s="358">
        <v>115200</v>
      </c>
      <c r="H97" s="239" t="s">
        <v>1318</v>
      </c>
      <c r="I97" s="368" t="s">
        <v>1321</v>
      </c>
      <c r="J97" s="131" t="s">
        <v>807</v>
      </c>
      <c r="K97" s="143"/>
      <c r="L97" s="146">
        <v>100</v>
      </c>
      <c r="M97" s="132" t="s">
        <v>275</v>
      </c>
      <c r="N97" s="132" t="s">
        <v>276</v>
      </c>
      <c r="O97" s="132" t="s">
        <v>313</v>
      </c>
      <c r="P97" s="132" t="s">
        <v>280</v>
      </c>
      <c r="Q97" s="132" t="s">
        <v>501</v>
      </c>
      <c r="R97" s="132" t="s">
        <v>339</v>
      </c>
      <c r="S97" s="132" t="s">
        <v>339</v>
      </c>
      <c r="T97" s="132" t="s">
        <v>339</v>
      </c>
      <c r="U97" s="132" t="s">
        <v>343</v>
      </c>
      <c r="V97" s="132" t="s">
        <v>501</v>
      </c>
      <c r="W97" s="132">
        <v>101</v>
      </c>
      <c r="X97" s="134"/>
      <c r="Y97" s="134">
        <v>98.65</v>
      </c>
      <c r="Z97" s="134"/>
      <c r="AA97" s="134"/>
      <c r="AB97" s="134"/>
      <c r="AC97" s="134"/>
      <c r="AD97" s="148"/>
    </row>
    <row r="98" spans="1:30" ht="30" customHeight="1">
      <c r="A98" s="234">
        <v>93</v>
      </c>
      <c r="B98" s="235" t="s">
        <v>94</v>
      </c>
      <c r="C98" s="238" t="s">
        <v>290</v>
      </c>
      <c r="D98" s="124" t="s">
        <v>255</v>
      </c>
      <c r="E98" s="124" t="s">
        <v>255</v>
      </c>
      <c r="F98" s="124">
        <v>1900</v>
      </c>
      <c r="G98" s="358">
        <v>101700</v>
      </c>
      <c r="H98" s="239" t="s">
        <v>1318</v>
      </c>
      <c r="I98" s="368" t="s">
        <v>1321</v>
      </c>
      <c r="J98" s="131" t="s">
        <v>808</v>
      </c>
      <c r="K98" s="143"/>
      <c r="L98" s="142">
        <v>101</v>
      </c>
      <c r="M98" s="132" t="s">
        <v>275</v>
      </c>
      <c r="N98" s="132" t="s">
        <v>276</v>
      </c>
      <c r="O98" s="132" t="s">
        <v>310</v>
      </c>
      <c r="P98" s="132" t="s">
        <v>280</v>
      </c>
      <c r="Q98" s="132" t="s">
        <v>501</v>
      </c>
      <c r="R98" s="132" t="s">
        <v>339</v>
      </c>
      <c r="S98" s="132" t="s">
        <v>339</v>
      </c>
      <c r="T98" s="132" t="s">
        <v>339</v>
      </c>
      <c r="U98" s="132" t="s">
        <v>343</v>
      </c>
      <c r="V98" s="132" t="s">
        <v>339</v>
      </c>
      <c r="W98" s="133">
        <v>102</v>
      </c>
      <c r="X98" s="134" t="s">
        <v>765</v>
      </c>
      <c r="Y98" s="134">
        <v>76.8</v>
      </c>
      <c r="Z98" s="134" t="s">
        <v>766</v>
      </c>
      <c r="AA98" s="134">
        <v>1</v>
      </c>
      <c r="AB98" s="134"/>
      <c r="AC98" s="134" t="s">
        <v>255</v>
      </c>
      <c r="AD98" s="148" t="s">
        <v>256</v>
      </c>
    </row>
    <row r="99" spans="1:30" ht="30" customHeight="1">
      <c r="A99" s="237">
        <v>94</v>
      </c>
      <c r="B99" s="235" t="s">
        <v>94</v>
      </c>
      <c r="C99" s="238" t="s">
        <v>329</v>
      </c>
      <c r="D99" s="124" t="s">
        <v>255</v>
      </c>
      <c r="E99" s="124" t="s">
        <v>255</v>
      </c>
      <c r="F99" s="124">
        <v>1900</v>
      </c>
      <c r="G99" s="358">
        <v>418110</v>
      </c>
      <c r="H99" s="239" t="s">
        <v>1318</v>
      </c>
      <c r="I99" s="368" t="s">
        <v>1321</v>
      </c>
      <c r="J99" s="131" t="s">
        <v>809</v>
      </c>
      <c r="K99" s="143"/>
      <c r="L99" s="146">
        <v>102</v>
      </c>
      <c r="M99" s="132" t="s">
        <v>275</v>
      </c>
      <c r="N99" s="132" t="s">
        <v>276</v>
      </c>
      <c r="O99" s="132" t="s">
        <v>314</v>
      </c>
      <c r="P99" s="132" t="s">
        <v>280</v>
      </c>
      <c r="Q99" s="132" t="s">
        <v>501</v>
      </c>
      <c r="R99" s="132" t="s">
        <v>339</v>
      </c>
      <c r="S99" s="132" t="s">
        <v>339</v>
      </c>
      <c r="T99" s="132" t="s">
        <v>339</v>
      </c>
      <c r="U99" s="132" t="s">
        <v>343</v>
      </c>
      <c r="V99" s="132" t="s">
        <v>501</v>
      </c>
      <c r="W99" s="132">
        <v>103</v>
      </c>
      <c r="X99" s="134">
        <v>408</v>
      </c>
      <c r="Y99" s="134">
        <v>326.21</v>
      </c>
      <c r="Z99" s="134">
        <v>1075</v>
      </c>
      <c r="AA99" s="134">
        <v>1</v>
      </c>
      <c r="AB99" s="134"/>
      <c r="AC99" s="134"/>
      <c r="AD99" s="148" t="s">
        <v>256</v>
      </c>
    </row>
    <row r="100" spans="1:30" ht="30" customHeight="1">
      <c r="A100" s="234">
        <v>95</v>
      </c>
      <c r="B100" s="235" t="s">
        <v>94</v>
      </c>
      <c r="C100" s="238" t="s">
        <v>312</v>
      </c>
      <c r="D100" s="124" t="s">
        <v>255</v>
      </c>
      <c r="E100" s="124" t="s">
        <v>255</v>
      </c>
      <c r="F100" s="124">
        <v>1900</v>
      </c>
      <c r="G100" s="358">
        <v>175200</v>
      </c>
      <c r="H100" s="239" t="s">
        <v>1318</v>
      </c>
      <c r="I100" s="368" t="s">
        <v>1321</v>
      </c>
      <c r="J100" s="131" t="s">
        <v>810</v>
      </c>
      <c r="K100" s="143"/>
      <c r="L100" s="142">
        <v>103</v>
      </c>
      <c r="M100" s="132" t="s">
        <v>275</v>
      </c>
      <c r="N100" s="132" t="s">
        <v>276</v>
      </c>
      <c r="O100" s="132" t="s">
        <v>315</v>
      </c>
      <c r="P100" s="132" t="s">
        <v>280</v>
      </c>
      <c r="Q100" s="132" t="s">
        <v>339</v>
      </c>
      <c r="R100" s="132" t="s">
        <v>252</v>
      </c>
      <c r="S100" s="132" t="s">
        <v>252</v>
      </c>
      <c r="T100" s="132" t="s">
        <v>252</v>
      </c>
      <c r="U100" s="132" t="s">
        <v>251</v>
      </c>
      <c r="V100" s="132" t="s">
        <v>252</v>
      </c>
      <c r="W100" s="133">
        <v>104</v>
      </c>
      <c r="X100" s="134" t="s">
        <v>767</v>
      </c>
      <c r="Y100" s="134">
        <v>170</v>
      </c>
      <c r="Z100" s="134" t="s">
        <v>768</v>
      </c>
      <c r="AA100" s="134">
        <v>1</v>
      </c>
      <c r="AB100" s="134"/>
      <c r="AC100" s="134"/>
      <c r="AD100" s="148" t="s">
        <v>256</v>
      </c>
    </row>
    <row r="101" spans="1:30" ht="30" customHeight="1">
      <c r="A101" s="237">
        <v>96</v>
      </c>
      <c r="B101" s="235" t="s">
        <v>94</v>
      </c>
      <c r="C101" s="238" t="s">
        <v>288</v>
      </c>
      <c r="D101" s="124" t="s">
        <v>255</v>
      </c>
      <c r="E101" s="124" t="s">
        <v>256</v>
      </c>
      <c r="F101" s="124">
        <v>1900</v>
      </c>
      <c r="G101" s="358">
        <v>118500</v>
      </c>
      <c r="H101" s="239" t="s">
        <v>1318</v>
      </c>
      <c r="I101" s="368" t="s">
        <v>1321</v>
      </c>
      <c r="J101" s="131" t="s">
        <v>811</v>
      </c>
      <c r="K101" s="143"/>
      <c r="L101" s="146">
        <v>104</v>
      </c>
      <c r="M101" s="132" t="s">
        <v>275</v>
      </c>
      <c r="N101" s="132" t="s">
        <v>276</v>
      </c>
      <c r="O101" s="132" t="s">
        <v>277</v>
      </c>
      <c r="P101" s="132" t="s">
        <v>256</v>
      </c>
      <c r="Q101" s="132" t="s">
        <v>501</v>
      </c>
      <c r="R101" s="132" t="s">
        <v>339</v>
      </c>
      <c r="S101" s="132" t="s">
        <v>339</v>
      </c>
      <c r="T101" s="132" t="s">
        <v>339</v>
      </c>
      <c r="U101" s="132" t="s">
        <v>343</v>
      </c>
      <c r="V101" s="132" t="s">
        <v>339</v>
      </c>
      <c r="W101" s="132">
        <v>105</v>
      </c>
      <c r="X101" s="134">
        <v>132.5</v>
      </c>
      <c r="Y101" s="134">
        <v>170.81</v>
      </c>
      <c r="Z101" s="134">
        <v>556</v>
      </c>
      <c r="AA101" s="134">
        <v>1</v>
      </c>
      <c r="AB101" s="134"/>
      <c r="AC101" s="134"/>
      <c r="AD101" s="148"/>
    </row>
    <row r="102" spans="1:30" ht="30" customHeight="1">
      <c r="A102" s="234">
        <v>97</v>
      </c>
      <c r="B102" s="235" t="s">
        <v>103</v>
      </c>
      <c r="C102" s="238" t="s">
        <v>316</v>
      </c>
      <c r="D102" s="124" t="s">
        <v>255</v>
      </c>
      <c r="E102" s="124" t="s">
        <v>256</v>
      </c>
      <c r="F102" s="124">
        <v>1905</v>
      </c>
      <c r="G102" s="358">
        <v>366630</v>
      </c>
      <c r="H102" s="239" t="s">
        <v>1318</v>
      </c>
      <c r="I102" s="368" t="s">
        <v>1309</v>
      </c>
      <c r="J102" s="131" t="s">
        <v>812</v>
      </c>
      <c r="K102" s="143"/>
      <c r="L102" s="142">
        <v>105</v>
      </c>
      <c r="M102" s="132" t="s">
        <v>275</v>
      </c>
      <c r="N102" s="132"/>
      <c r="O102" s="132" t="s">
        <v>317</v>
      </c>
      <c r="P102" s="132" t="s">
        <v>256</v>
      </c>
      <c r="Q102" s="132" t="s">
        <v>339</v>
      </c>
      <c r="R102" s="132" t="s">
        <v>339</v>
      </c>
      <c r="S102" s="132" t="s">
        <v>339</v>
      </c>
      <c r="T102" s="132" t="s">
        <v>339</v>
      </c>
      <c r="U102" s="132" t="s">
        <v>343</v>
      </c>
      <c r="V102" s="132" t="s">
        <v>339</v>
      </c>
      <c r="W102" s="133">
        <v>106</v>
      </c>
      <c r="X102" s="134">
        <v>302</v>
      </c>
      <c r="Y102" s="134">
        <v>117</v>
      </c>
      <c r="Z102" s="134">
        <v>1740</v>
      </c>
      <c r="AA102" s="134">
        <v>1</v>
      </c>
      <c r="AB102" s="134" t="s">
        <v>256</v>
      </c>
      <c r="AC102" s="134" t="s">
        <v>255</v>
      </c>
      <c r="AD102" s="148" t="s">
        <v>322</v>
      </c>
    </row>
    <row r="103" spans="1:30" ht="30" customHeight="1">
      <c r="A103" s="237">
        <v>98</v>
      </c>
      <c r="B103" s="235" t="s">
        <v>104</v>
      </c>
      <c r="C103" s="238" t="s">
        <v>319</v>
      </c>
      <c r="D103" s="124" t="s">
        <v>255</v>
      </c>
      <c r="E103" s="124" t="s">
        <v>256</v>
      </c>
      <c r="F103" s="124">
        <v>1960</v>
      </c>
      <c r="G103" s="358">
        <v>76500</v>
      </c>
      <c r="H103" s="239" t="s">
        <v>1318</v>
      </c>
      <c r="I103" s="368" t="s">
        <v>1309</v>
      </c>
      <c r="J103" s="135" t="s">
        <v>143</v>
      </c>
      <c r="K103" s="143"/>
      <c r="L103" s="146">
        <v>106</v>
      </c>
      <c r="M103" s="132" t="s">
        <v>275</v>
      </c>
      <c r="N103" s="132" t="s">
        <v>271</v>
      </c>
      <c r="O103" s="132" t="s">
        <v>311</v>
      </c>
      <c r="P103" s="132" t="s">
        <v>256</v>
      </c>
      <c r="Q103" s="132" t="s">
        <v>339</v>
      </c>
      <c r="R103" s="132" t="s">
        <v>339</v>
      </c>
      <c r="S103" s="132" t="s">
        <v>339</v>
      </c>
      <c r="T103" s="132" t="s">
        <v>339</v>
      </c>
      <c r="U103" s="132" t="s">
        <v>343</v>
      </c>
      <c r="V103" s="132" t="s">
        <v>339</v>
      </c>
      <c r="W103" s="132">
        <v>107</v>
      </c>
      <c r="X103" s="134">
        <v>69</v>
      </c>
      <c r="Y103" s="134">
        <v>51</v>
      </c>
      <c r="Z103" s="134">
        <v>243</v>
      </c>
      <c r="AA103" s="134">
        <v>1</v>
      </c>
      <c r="AB103" s="134" t="s">
        <v>256</v>
      </c>
      <c r="AC103" s="134" t="s">
        <v>255</v>
      </c>
      <c r="AD103" s="148" t="s">
        <v>322</v>
      </c>
    </row>
    <row r="104" spans="1:30" ht="30" customHeight="1">
      <c r="A104" s="234">
        <v>99</v>
      </c>
      <c r="B104" s="235" t="s">
        <v>106</v>
      </c>
      <c r="C104" s="238" t="s">
        <v>330</v>
      </c>
      <c r="D104" s="124" t="s">
        <v>255</v>
      </c>
      <c r="E104" s="124" t="s">
        <v>256</v>
      </c>
      <c r="F104" s="124" t="s">
        <v>381</v>
      </c>
      <c r="G104" s="358">
        <v>581250</v>
      </c>
      <c r="H104" s="239" t="s">
        <v>1318</v>
      </c>
      <c r="I104" s="368" t="s">
        <v>1314</v>
      </c>
      <c r="J104" s="135" t="s">
        <v>334</v>
      </c>
      <c r="K104" s="143"/>
      <c r="L104" s="142">
        <v>107</v>
      </c>
      <c r="M104" s="132" t="s">
        <v>307</v>
      </c>
      <c r="N104" s="132" t="s">
        <v>389</v>
      </c>
      <c r="O104" s="132" t="s">
        <v>390</v>
      </c>
      <c r="P104" s="132" t="s">
        <v>256</v>
      </c>
      <c r="Q104" s="132" t="s">
        <v>339</v>
      </c>
      <c r="R104" s="132" t="s">
        <v>339</v>
      </c>
      <c r="S104" s="132" t="s">
        <v>339</v>
      </c>
      <c r="T104" s="132" t="s">
        <v>339</v>
      </c>
      <c r="U104" s="132" t="s">
        <v>343</v>
      </c>
      <c r="V104" s="132" t="s">
        <v>339</v>
      </c>
      <c r="W104" s="133">
        <v>108</v>
      </c>
      <c r="X104" s="134">
        <v>167.8</v>
      </c>
      <c r="Y104" s="134">
        <v>92</v>
      </c>
      <c r="Z104" s="134">
        <v>1198</v>
      </c>
      <c r="AA104" s="134">
        <v>2</v>
      </c>
      <c r="AB104" s="134" t="s">
        <v>255</v>
      </c>
      <c r="AC104" s="134" t="s">
        <v>255</v>
      </c>
      <c r="AD104" s="148" t="s">
        <v>256</v>
      </c>
    </row>
    <row r="105" spans="1:30" ht="30" customHeight="1">
      <c r="A105" s="237">
        <v>100</v>
      </c>
      <c r="B105" s="235" t="s">
        <v>367</v>
      </c>
      <c r="C105" s="238"/>
      <c r="D105" s="124" t="s">
        <v>255</v>
      </c>
      <c r="E105" s="124" t="s">
        <v>256</v>
      </c>
      <c r="F105" s="124">
        <v>2000</v>
      </c>
      <c r="G105" s="358">
        <v>15000</v>
      </c>
      <c r="H105" s="239" t="s">
        <v>1318</v>
      </c>
      <c r="I105" s="368" t="s">
        <v>1309</v>
      </c>
      <c r="J105" s="135" t="s">
        <v>368</v>
      </c>
      <c r="K105" s="143"/>
      <c r="L105" s="146">
        <v>108</v>
      </c>
      <c r="M105" s="132" t="s">
        <v>391</v>
      </c>
      <c r="N105" s="132"/>
      <c r="O105" s="132" t="s">
        <v>306</v>
      </c>
      <c r="P105" s="132" t="s">
        <v>343</v>
      </c>
      <c r="Q105" s="132" t="s">
        <v>339</v>
      </c>
      <c r="R105" s="132" t="s">
        <v>339</v>
      </c>
      <c r="S105" s="132" t="s">
        <v>339</v>
      </c>
      <c r="T105" s="132" t="s">
        <v>339</v>
      </c>
      <c r="U105" s="132" t="s">
        <v>343</v>
      </c>
      <c r="V105" s="132" t="s">
        <v>339</v>
      </c>
      <c r="W105" s="132">
        <v>109</v>
      </c>
      <c r="X105" s="134">
        <v>14.4</v>
      </c>
      <c r="Y105" s="134">
        <v>12.9</v>
      </c>
      <c r="Z105" s="134">
        <v>43.2</v>
      </c>
      <c r="AA105" s="134">
        <v>1</v>
      </c>
      <c r="AB105" s="134" t="s">
        <v>256</v>
      </c>
      <c r="AC105" s="134" t="s">
        <v>255</v>
      </c>
      <c r="AD105" s="148" t="s">
        <v>322</v>
      </c>
    </row>
    <row r="106" spans="1:30" ht="30" customHeight="1">
      <c r="A106" s="234">
        <v>101</v>
      </c>
      <c r="B106" s="235" t="s">
        <v>370</v>
      </c>
      <c r="C106" s="238"/>
      <c r="D106" s="124"/>
      <c r="E106" s="124"/>
      <c r="F106" s="124">
        <v>2003</v>
      </c>
      <c r="G106" s="358">
        <v>29921.55</v>
      </c>
      <c r="H106" s="239" t="s">
        <v>1318</v>
      </c>
      <c r="I106" s="369" t="s">
        <v>337</v>
      </c>
      <c r="J106" s="135" t="s">
        <v>145</v>
      </c>
      <c r="K106" s="143"/>
      <c r="L106" s="146">
        <v>110</v>
      </c>
      <c r="M106" s="134" t="s">
        <v>343</v>
      </c>
      <c r="N106" s="134" t="s">
        <v>343</v>
      </c>
      <c r="O106" s="134" t="s">
        <v>343</v>
      </c>
      <c r="P106" s="134" t="s">
        <v>343</v>
      </c>
      <c r="Q106" s="134" t="s">
        <v>343</v>
      </c>
      <c r="R106" s="134" t="s">
        <v>343</v>
      </c>
      <c r="S106" s="134" t="s">
        <v>343</v>
      </c>
      <c r="T106" s="134" t="s">
        <v>343</v>
      </c>
      <c r="U106" s="134" t="s">
        <v>343</v>
      </c>
      <c r="V106" s="134" t="s">
        <v>343</v>
      </c>
      <c r="W106" s="132">
        <v>111</v>
      </c>
      <c r="X106" s="134" t="s">
        <v>343</v>
      </c>
      <c r="Y106" s="134" t="s">
        <v>343</v>
      </c>
      <c r="Z106" s="134" t="s">
        <v>343</v>
      </c>
      <c r="AA106" s="134" t="s">
        <v>343</v>
      </c>
      <c r="AB106" s="134" t="s">
        <v>343</v>
      </c>
      <c r="AC106" s="134" t="s">
        <v>343</v>
      </c>
      <c r="AD106" s="148" t="s">
        <v>343</v>
      </c>
    </row>
    <row r="107" spans="1:30" ht="30" customHeight="1">
      <c r="A107" s="237">
        <v>102</v>
      </c>
      <c r="B107" s="235" t="s">
        <v>362</v>
      </c>
      <c r="C107" s="238" t="s">
        <v>363</v>
      </c>
      <c r="D107" s="124"/>
      <c r="E107" s="124"/>
      <c r="F107" s="124">
        <v>2010</v>
      </c>
      <c r="G107" s="358">
        <v>71490.71</v>
      </c>
      <c r="H107" s="239" t="s">
        <v>1318</v>
      </c>
      <c r="I107" s="369" t="s">
        <v>337</v>
      </c>
      <c r="J107" s="135" t="s">
        <v>364</v>
      </c>
      <c r="K107" s="143"/>
      <c r="L107" s="142">
        <v>111</v>
      </c>
      <c r="M107" s="132" t="s">
        <v>365</v>
      </c>
      <c r="N107" s="132"/>
      <c r="O107" s="132" t="s">
        <v>366</v>
      </c>
      <c r="P107" s="134" t="s">
        <v>343</v>
      </c>
      <c r="Q107" s="134" t="s">
        <v>343</v>
      </c>
      <c r="R107" s="134" t="s">
        <v>343</v>
      </c>
      <c r="S107" s="134" t="s">
        <v>343</v>
      </c>
      <c r="T107" s="134" t="s">
        <v>343</v>
      </c>
      <c r="U107" s="134" t="s">
        <v>343</v>
      </c>
      <c r="V107" s="134" t="s">
        <v>343</v>
      </c>
      <c r="W107" s="133">
        <v>112</v>
      </c>
      <c r="X107" s="134" t="s">
        <v>343</v>
      </c>
      <c r="Y107" s="134" t="s">
        <v>343</v>
      </c>
      <c r="Z107" s="134" t="s">
        <v>343</v>
      </c>
      <c r="AA107" s="134" t="s">
        <v>343</v>
      </c>
      <c r="AB107" s="134" t="s">
        <v>343</v>
      </c>
      <c r="AC107" s="134" t="s">
        <v>343</v>
      </c>
      <c r="AD107" s="148" t="s">
        <v>343</v>
      </c>
    </row>
    <row r="108" spans="1:30" ht="30" customHeight="1">
      <c r="A108" s="234">
        <v>103</v>
      </c>
      <c r="B108" s="235" t="s">
        <v>105</v>
      </c>
      <c r="C108" s="238" t="s">
        <v>363</v>
      </c>
      <c r="D108" s="124"/>
      <c r="E108" s="124"/>
      <c r="F108" s="124">
        <v>2000</v>
      </c>
      <c r="G108" s="358">
        <v>21385.77</v>
      </c>
      <c r="H108" s="239" t="s">
        <v>1318</v>
      </c>
      <c r="I108" s="369" t="s">
        <v>337</v>
      </c>
      <c r="J108" s="135" t="s">
        <v>144</v>
      </c>
      <c r="K108" s="143"/>
      <c r="L108" s="146">
        <v>112</v>
      </c>
      <c r="M108" s="132" t="s">
        <v>392</v>
      </c>
      <c r="N108" s="132"/>
      <c r="O108" s="132"/>
      <c r="P108" s="134" t="s">
        <v>343</v>
      </c>
      <c r="Q108" s="134" t="s">
        <v>343</v>
      </c>
      <c r="R108" s="134" t="s">
        <v>343</v>
      </c>
      <c r="S108" s="134" t="s">
        <v>343</v>
      </c>
      <c r="T108" s="134" t="s">
        <v>343</v>
      </c>
      <c r="U108" s="134" t="s">
        <v>343</v>
      </c>
      <c r="V108" s="134" t="s">
        <v>343</v>
      </c>
      <c r="W108" s="132">
        <v>113</v>
      </c>
      <c r="X108" s="134" t="s">
        <v>343</v>
      </c>
      <c r="Y108" s="134" t="s">
        <v>343</v>
      </c>
      <c r="Z108" s="134" t="s">
        <v>343</v>
      </c>
      <c r="AA108" s="134" t="s">
        <v>343</v>
      </c>
      <c r="AB108" s="134" t="s">
        <v>343</v>
      </c>
      <c r="AC108" s="134" t="s">
        <v>343</v>
      </c>
      <c r="AD108" s="148" t="s">
        <v>343</v>
      </c>
    </row>
    <row r="109" spans="1:30" ht="30" customHeight="1">
      <c r="A109" s="237">
        <v>104</v>
      </c>
      <c r="B109" s="235" t="s">
        <v>107</v>
      </c>
      <c r="C109" s="238"/>
      <c r="D109" s="124"/>
      <c r="E109" s="124"/>
      <c r="F109" s="124" t="s">
        <v>114</v>
      </c>
      <c r="G109" s="358">
        <v>48327.31</v>
      </c>
      <c r="H109" s="239" t="s">
        <v>1318</v>
      </c>
      <c r="I109" s="369" t="s">
        <v>337</v>
      </c>
      <c r="J109" s="135" t="s">
        <v>333</v>
      </c>
      <c r="K109" s="143"/>
      <c r="L109" s="142">
        <v>113</v>
      </c>
      <c r="M109" s="134" t="s">
        <v>343</v>
      </c>
      <c r="N109" s="134" t="s">
        <v>343</v>
      </c>
      <c r="O109" s="134" t="s">
        <v>343</v>
      </c>
      <c r="P109" s="134" t="s">
        <v>343</v>
      </c>
      <c r="Q109" s="134" t="s">
        <v>343</v>
      </c>
      <c r="R109" s="134" t="s">
        <v>343</v>
      </c>
      <c r="S109" s="134" t="s">
        <v>343</v>
      </c>
      <c r="T109" s="134" t="s">
        <v>343</v>
      </c>
      <c r="U109" s="134" t="s">
        <v>343</v>
      </c>
      <c r="V109" s="134" t="s">
        <v>343</v>
      </c>
      <c r="W109" s="133">
        <v>114</v>
      </c>
      <c r="X109" s="134" t="s">
        <v>343</v>
      </c>
      <c r="Y109" s="134" t="s">
        <v>343</v>
      </c>
      <c r="Z109" s="134" t="s">
        <v>343</v>
      </c>
      <c r="AA109" s="134" t="s">
        <v>343</v>
      </c>
      <c r="AB109" s="134" t="s">
        <v>343</v>
      </c>
      <c r="AC109" s="134" t="s">
        <v>343</v>
      </c>
      <c r="AD109" s="148" t="s">
        <v>343</v>
      </c>
    </row>
    <row r="110" spans="1:30" ht="30" customHeight="1">
      <c r="A110" s="234">
        <v>105</v>
      </c>
      <c r="B110" s="235" t="s">
        <v>108</v>
      </c>
      <c r="C110" s="238"/>
      <c r="D110" s="124"/>
      <c r="E110" s="124"/>
      <c r="F110" s="124" t="s">
        <v>114</v>
      </c>
      <c r="G110" s="358">
        <v>26499.99</v>
      </c>
      <c r="H110" s="239" t="s">
        <v>1318</v>
      </c>
      <c r="I110" s="369" t="s">
        <v>337</v>
      </c>
      <c r="J110" s="135" t="s">
        <v>128</v>
      </c>
      <c r="K110" s="143"/>
      <c r="L110" s="146">
        <v>114</v>
      </c>
      <c r="M110" s="134" t="s">
        <v>343</v>
      </c>
      <c r="N110" s="134" t="s">
        <v>343</v>
      </c>
      <c r="O110" s="134" t="s">
        <v>343</v>
      </c>
      <c r="P110" s="134" t="s">
        <v>343</v>
      </c>
      <c r="Q110" s="134" t="s">
        <v>343</v>
      </c>
      <c r="R110" s="134" t="s">
        <v>343</v>
      </c>
      <c r="S110" s="134" t="s">
        <v>343</v>
      </c>
      <c r="T110" s="134" t="s">
        <v>343</v>
      </c>
      <c r="U110" s="134" t="s">
        <v>343</v>
      </c>
      <c r="V110" s="134" t="s">
        <v>343</v>
      </c>
      <c r="W110" s="132">
        <v>115</v>
      </c>
      <c r="X110" s="134" t="s">
        <v>343</v>
      </c>
      <c r="Y110" s="134" t="s">
        <v>343</v>
      </c>
      <c r="Z110" s="134" t="s">
        <v>343</v>
      </c>
      <c r="AA110" s="134" t="s">
        <v>343</v>
      </c>
      <c r="AB110" s="134" t="s">
        <v>343</v>
      </c>
      <c r="AC110" s="134" t="s">
        <v>343</v>
      </c>
      <c r="AD110" s="148" t="s">
        <v>343</v>
      </c>
    </row>
    <row r="111" spans="1:30" ht="30" customHeight="1">
      <c r="A111" s="237">
        <v>106</v>
      </c>
      <c r="B111" s="235" t="s">
        <v>382</v>
      </c>
      <c r="C111" s="238" t="s">
        <v>354</v>
      </c>
      <c r="D111" s="124" t="s">
        <v>323</v>
      </c>
      <c r="E111" s="124" t="s">
        <v>256</v>
      </c>
      <c r="F111" s="124" t="s">
        <v>115</v>
      </c>
      <c r="G111" s="358">
        <v>44749.62</v>
      </c>
      <c r="H111" s="239" t="s">
        <v>1318</v>
      </c>
      <c r="I111" s="368" t="s">
        <v>1309</v>
      </c>
      <c r="J111" s="135" t="s">
        <v>355</v>
      </c>
      <c r="K111" s="143"/>
      <c r="L111" s="142">
        <v>115</v>
      </c>
      <c r="M111" s="132" t="s">
        <v>356</v>
      </c>
      <c r="N111" s="132"/>
      <c r="O111" s="132" t="s">
        <v>357</v>
      </c>
      <c r="P111" s="132"/>
      <c r="Q111" s="132"/>
      <c r="R111" s="132"/>
      <c r="S111" s="132"/>
      <c r="T111" s="132"/>
      <c r="U111" s="132"/>
      <c r="V111" s="132"/>
      <c r="W111" s="133">
        <v>116</v>
      </c>
      <c r="X111" s="134"/>
      <c r="Y111" s="134"/>
      <c r="Z111" s="134"/>
      <c r="AA111" s="134"/>
      <c r="AB111" s="134"/>
      <c r="AC111" s="134"/>
      <c r="AD111" s="148"/>
    </row>
    <row r="112" spans="1:30" ht="30" customHeight="1">
      <c r="A112" s="234">
        <v>107</v>
      </c>
      <c r="B112" s="235" t="s">
        <v>109</v>
      </c>
      <c r="C112" s="238" t="s">
        <v>354</v>
      </c>
      <c r="D112" s="124" t="s">
        <v>323</v>
      </c>
      <c r="E112" s="124" t="s">
        <v>256</v>
      </c>
      <c r="F112" s="124" t="s">
        <v>115</v>
      </c>
      <c r="G112" s="358">
        <v>21071.61</v>
      </c>
      <c r="H112" s="239" t="s">
        <v>1318</v>
      </c>
      <c r="I112" s="368" t="s">
        <v>1316</v>
      </c>
      <c r="J112" s="135" t="s">
        <v>355</v>
      </c>
      <c r="K112" s="143"/>
      <c r="L112" s="146">
        <v>116</v>
      </c>
      <c r="M112" s="132" t="s">
        <v>356</v>
      </c>
      <c r="N112" s="132"/>
      <c r="O112" s="132" t="s">
        <v>357</v>
      </c>
      <c r="P112" s="132"/>
      <c r="Q112" s="132"/>
      <c r="R112" s="132"/>
      <c r="S112" s="132"/>
      <c r="T112" s="132"/>
      <c r="U112" s="132"/>
      <c r="V112" s="132"/>
      <c r="W112" s="132">
        <v>117</v>
      </c>
      <c r="X112" s="134"/>
      <c r="Y112" s="134"/>
      <c r="Z112" s="134"/>
      <c r="AA112" s="134"/>
      <c r="AB112" s="134"/>
      <c r="AC112" s="134"/>
      <c r="AD112" s="148"/>
    </row>
    <row r="113" spans="1:30" ht="30" customHeight="1">
      <c r="A113" s="237">
        <v>108</v>
      </c>
      <c r="B113" s="235" t="s">
        <v>110</v>
      </c>
      <c r="C113" s="238"/>
      <c r="D113" s="124"/>
      <c r="E113" s="124"/>
      <c r="F113" s="124"/>
      <c r="G113" s="358">
        <v>9235.28</v>
      </c>
      <c r="H113" s="239" t="s">
        <v>1318</v>
      </c>
      <c r="I113" s="369" t="s">
        <v>337</v>
      </c>
      <c r="J113" s="135" t="s">
        <v>148</v>
      </c>
      <c r="K113" s="143"/>
      <c r="L113" s="142">
        <v>121</v>
      </c>
      <c r="M113" s="134" t="s">
        <v>343</v>
      </c>
      <c r="N113" s="134" t="s">
        <v>343</v>
      </c>
      <c r="O113" s="134" t="s">
        <v>343</v>
      </c>
      <c r="P113" s="134" t="s">
        <v>343</v>
      </c>
      <c r="Q113" s="134" t="s">
        <v>343</v>
      </c>
      <c r="R113" s="134" t="s">
        <v>343</v>
      </c>
      <c r="S113" s="134" t="s">
        <v>343</v>
      </c>
      <c r="T113" s="134" t="s">
        <v>343</v>
      </c>
      <c r="U113" s="134" t="s">
        <v>343</v>
      </c>
      <c r="V113" s="134" t="s">
        <v>343</v>
      </c>
      <c r="W113" s="133">
        <v>122</v>
      </c>
      <c r="X113" s="134" t="s">
        <v>343</v>
      </c>
      <c r="Y113" s="134" t="s">
        <v>343</v>
      </c>
      <c r="Z113" s="134" t="s">
        <v>343</v>
      </c>
      <c r="AA113" s="134" t="s">
        <v>343</v>
      </c>
      <c r="AB113" s="134" t="s">
        <v>343</v>
      </c>
      <c r="AC113" s="134" t="s">
        <v>343</v>
      </c>
      <c r="AD113" s="148" t="s">
        <v>343</v>
      </c>
    </row>
    <row r="114" spans="1:30" ht="30" customHeight="1">
      <c r="A114" s="234">
        <v>109</v>
      </c>
      <c r="B114" s="235" t="s">
        <v>111</v>
      </c>
      <c r="C114" s="238"/>
      <c r="D114" s="124"/>
      <c r="E114" s="124"/>
      <c r="F114" s="124" t="s">
        <v>116</v>
      </c>
      <c r="G114" s="358">
        <v>53489.17</v>
      </c>
      <c r="H114" s="239" t="s">
        <v>1318</v>
      </c>
      <c r="I114" s="369" t="s">
        <v>337</v>
      </c>
      <c r="J114" s="135" t="s">
        <v>140</v>
      </c>
      <c r="K114" s="143"/>
      <c r="L114" s="146">
        <v>122</v>
      </c>
      <c r="M114" s="134" t="s">
        <v>343</v>
      </c>
      <c r="N114" s="134" t="s">
        <v>343</v>
      </c>
      <c r="O114" s="134" t="s">
        <v>343</v>
      </c>
      <c r="P114" s="134" t="s">
        <v>343</v>
      </c>
      <c r="Q114" s="134" t="s">
        <v>343</v>
      </c>
      <c r="R114" s="134" t="s">
        <v>343</v>
      </c>
      <c r="S114" s="134" t="s">
        <v>343</v>
      </c>
      <c r="T114" s="134" t="s">
        <v>343</v>
      </c>
      <c r="U114" s="134" t="s">
        <v>343</v>
      </c>
      <c r="V114" s="134" t="s">
        <v>343</v>
      </c>
      <c r="W114" s="132">
        <v>123</v>
      </c>
      <c r="X114" s="134" t="s">
        <v>343</v>
      </c>
      <c r="Y114" s="134" t="s">
        <v>343</v>
      </c>
      <c r="Z114" s="134" t="s">
        <v>343</v>
      </c>
      <c r="AA114" s="134" t="s">
        <v>343</v>
      </c>
      <c r="AB114" s="134" t="s">
        <v>343</v>
      </c>
      <c r="AC114" s="134" t="s">
        <v>343</v>
      </c>
      <c r="AD114" s="148" t="s">
        <v>343</v>
      </c>
    </row>
    <row r="115" spans="1:30" ht="30" customHeight="1">
      <c r="A115" s="237">
        <v>110</v>
      </c>
      <c r="B115" s="235" t="s">
        <v>113</v>
      </c>
      <c r="C115" s="238"/>
      <c r="D115" s="124"/>
      <c r="E115" s="124"/>
      <c r="F115" s="124">
        <v>2010</v>
      </c>
      <c r="G115" s="358">
        <v>40114.11</v>
      </c>
      <c r="H115" s="239" t="s">
        <v>1318</v>
      </c>
      <c r="I115" s="368" t="s">
        <v>1317</v>
      </c>
      <c r="J115" s="135" t="s">
        <v>123</v>
      </c>
      <c r="K115" s="143"/>
      <c r="L115" s="142">
        <v>123</v>
      </c>
      <c r="M115" s="134" t="s">
        <v>343</v>
      </c>
      <c r="N115" s="134" t="s">
        <v>343</v>
      </c>
      <c r="O115" s="134" t="s">
        <v>343</v>
      </c>
      <c r="P115" s="134" t="s">
        <v>343</v>
      </c>
      <c r="Q115" s="134" t="s">
        <v>343</v>
      </c>
      <c r="R115" s="134" t="s">
        <v>343</v>
      </c>
      <c r="S115" s="134" t="s">
        <v>343</v>
      </c>
      <c r="T115" s="134" t="s">
        <v>343</v>
      </c>
      <c r="U115" s="134" t="s">
        <v>343</v>
      </c>
      <c r="V115" s="134" t="s">
        <v>343</v>
      </c>
      <c r="W115" s="133">
        <v>124</v>
      </c>
      <c r="X115" s="134" t="s">
        <v>343</v>
      </c>
      <c r="Y115" s="134" t="s">
        <v>343</v>
      </c>
      <c r="Z115" s="134" t="s">
        <v>343</v>
      </c>
      <c r="AA115" s="134" t="s">
        <v>343</v>
      </c>
      <c r="AB115" s="134" t="s">
        <v>343</v>
      </c>
      <c r="AC115" s="134" t="s">
        <v>343</v>
      </c>
      <c r="AD115" s="148" t="s">
        <v>343</v>
      </c>
    </row>
    <row r="116" spans="1:30" ht="30" customHeight="1">
      <c r="A116" s="234">
        <v>111</v>
      </c>
      <c r="B116" s="235" t="s">
        <v>113</v>
      </c>
      <c r="C116" s="238"/>
      <c r="D116" s="124"/>
      <c r="E116" s="124"/>
      <c r="F116" s="124">
        <v>2010</v>
      </c>
      <c r="G116" s="358">
        <v>43300.71</v>
      </c>
      <c r="H116" s="239" t="s">
        <v>1318</v>
      </c>
      <c r="I116" s="368" t="s">
        <v>1317</v>
      </c>
      <c r="J116" s="135" t="s">
        <v>122</v>
      </c>
      <c r="K116" s="143"/>
      <c r="L116" s="146">
        <v>124</v>
      </c>
      <c r="M116" s="134" t="s">
        <v>343</v>
      </c>
      <c r="N116" s="134" t="s">
        <v>343</v>
      </c>
      <c r="O116" s="134" t="s">
        <v>343</v>
      </c>
      <c r="P116" s="134" t="s">
        <v>343</v>
      </c>
      <c r="Q116" s="134" t="s">
        <v>343</v>
      </c>
      <c r="R116" s="134" t="s">
        <v>343</v>
      </c>
      <c r="S116" s="134" t="s">
        <v>343</v>
      </c>
      <c r="T116" s="134" t="s">
        <v>343</v>
      </c>
      <c r="U116" s="134" t="s">
        <v>343</v>
      </c>
      <c r="V116" s="134" t="s">
        <v>343</v>
      </c>
      <c r="W116" s="132">
        <v>125</v>
      </c>
      <c r="X116" s="134" t="s">
        <v>343</v>
      </c>
      <c r="Y116" s="134" t="s">
        <v>343</v>
      </c>
      <c r="Z116" s="134" t="s">
        <v>343</v>
      </c>
      <c r="AA116" s="134" t="s">
        <v>343</v>
      </c>
      <c r="AB116" s="134" t="s">
        <v>343</v>
      </c>
      <c r="AC116" s="134" t="s">
        <v>343</v>
      </c>
      <c r="AD116" s="148" t="s">
        <v>343</v>
      </c>
    </row>
    <row r="117" spans="1:30" ht="30" customHeight="1">
      <c r="A117" s="237">
        <v>112</v>
      </c>
      <c r="B117" s="235" t="s">
        <v>371</v>
      </c>
      <c r="C117" s="238"/>
      <c r="D117" s="124"/>
      <c r="E117" s="124"/>
      <c r="F117" s="124">
        <v>2011</v>
      </c>
      <c r="G117" s="358">
        <v>5797.26</v>
      </c>
      <c r="H117" s="239" t="s">
        <v>1318</v>
      </c>
      <c r="I117" s="369" t="s">
        <v>337</v>
      </c>
      <c r="J117" s="135" t="s">
        <v>126</v>
      </c>
      <c r="K117" s="143"/>
      <c r="L117" s="142">
        <v>125</v>
      </c>
      <c r="M117" s="134" t="s">
        <v>343</v>
      </c>
      <c r="N117" s="134" t="s">
        <v>343</v>
      </c>
      <c r="O117" s="134" t="s">
        <v>343</v>
      </c>
      <c r="P117" s="134" t="s">
        <v>343</v>
      </c>
      <c r="Q117" s="134" t="s">
        <v>343</v>
      </c>
      <c r="R117" s="134" t="s">
        <v>343</v>
      </c>
      <c r="S117" s="134" t="s">
        <v>343</v>
      </c>
      <c r="T117" s="134" t="s">
        <v>343</v>
      </c>
      <c r="U117" s="134" t="s">
        <v>343</v>
      </c>
      <c r="V117" s="134" t="s">
        <v>343</v>
      </c>
      <c r="W117" s="133">
        <v>126</v>
      </c>
      <c r="X117" s="134" t="s">
        <v>343</v>
      </c>
      <c r="Y117" s="134" t="s">
        <v>343</v>
      </c>
      <c r="Z117" s="134" t="s">
        <v>343</v>
      </c>
      <c r="AA117" s="134" t="s">
        <v>343</v>
      </c>
      <c r="AB117" s="134" t="s">
        <v>343</v>
      </c>
      <c r="AC117" s="134" t="s">
        <v>343</v>
      </c>
      <c r="AD117" s="148" t="s">
        <v>343</v>
      </c>
    </row>
    <row r="118" spans="1:30" ht="30" customHeight="1">
      <c r="A118" s="234">
        <v>113</v>
      </c>
      <c r="B118" s="235" t="s">
        <v>93</v>
      </c>
      <c r="C118" s="238"/>
      <c r="D118" s="124" t="s">
        <v>255</v>
      </c>
      <c r="E118" s="124"/>
      <c r="F118" s="124">
        <v>1973</v>
      </c>
      <c r="G118" s="358">
        <v>2419.4</v>
      </c>
      <c r="H118" s="239" t="s">
        <v>1318</v>
      </c>
      <c r="I118" s="369" t="s">
        <v>337</v>
      </c>
      <c r="J118" s="135" t="s">
        <v>380</v>
      </c>
      <c r="K118" s="143"/>
      <c r="L118" s="146">
        <v>126</v>
      </c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2">
        <v>127</v>
      </c>
      <c r="X118" s="134"/>
      <c r="Y118" s="134"/>
      <c r="Z118" s="134"/>
      <c r="AA118" s="134"/>
      <c r="AB118" s="134"/>
      <c r="AC118" s="134"/>
      <c r="AD118" s="148"/>
    </row>
    <row r="119" spans="1:30" ht="30" customHeight="1">
      <c r="A119" s="237">
        <v>114</v>
      </c>
      <c r="B119" s="235" t="s">
        <v>383</v>
      </c>
      <c r="C119" s="238" t="s">
        <v>375</v>
      </c>
      <c r="D119" s="124"/>
      <c r="E119" s="124"/>
      <c r="F119" s="124">
        <v>2010</v>
      </c>
      <c r="G119" s="358">
        <v>472837.54</v>
      </c>
      <c r="H119" s="239" t="s">
        <v>1318</v>
      </c>
      <c r="I119" s="369" t="s">
        <v>337</v>
      </c>
      <c r="J119" s="135" t="s">
        <v>127</v>
      </c>
      <c r="K119" s="143"/>
      <c r="L119" s="142">
        <v>129</v>
      </c>
      <c r="M119" s="134" t="s">
        <v>343</v>
      </c>
      <c r="N119" s="134" t="s">
        <v>343</v>
      </c>
      <c r="O119" s="134" t="s">
        <v>343</v>
      </c>
      <c r="P119" s="134" t="s">
        <v>343</v>
      </c>
      <c r="Q119" s="134" t="s">
        <v>343</v>
      </c>
      <c r="R119" s="134" t="s">
        <v>343</v>
      </c>
      <c r="S119" s="134" t="s">
        <v>343</v>
      </c>
      <c r="T119" s="134" t="s">
        <v>343</v>
      </c>
      <c r="U119" s="134" t="s">
        <v>343</v>
      </c>
      <c r="V119" s="134" t="s">
        <v>343</v>
      </c>
      <c r="W119" s="133">
        <v>130</v>
      </c>
      <c r="X119" s="134" t="s">
        <v>343</v>
      </c>
      <c r="Y119" s="134" t="s">
        <v>343</v>
      </c>
      <c r="Z119" s="134" t="s">
        <v>343</v>
      </c>
      <c r="AA119" s="134" t="s">
        <v>343</v>
      </c>
      <c r="AB119" s="134" t="s">
        <v>343</v>
      </c>
      <c r="AC119" s="134" t="s">
        <v>343</v>
      </c>
      <c r="AD119" s="148" t="s">
        <v>343</v>
      </c>
    </row>
    <row r="120" spans="1:30" ht="30" customHeight="1">
      <c r="A120" s="234">
        <v>115</v>
      </c>
      <c r="B120" s="235" t="s">
        <v>384</v>
      </c>
      <c r="C120" s="238" t="s">
        <v>393</v>
      </c>
      <c r="D120" s="124"/>
      <c r="E120" s="124"/>
      <c r="F120" s="124">
        <v>2011</v>
      </c>
      <c r="G120" s="358">
        <v>25962.84</v>
      </c>
      <c r="H120" s="239" t="s">
        <v>1318</v>
      </c>
      <c r="I120" s="369" t="s">
        <v>337</v>
      </c>
      <c r="J120" s="135" t="s">
        <v>385</v>
      </c>
      <c r="K120" s="143"/>
      <c r="L120" s="146">
        <v>130</v>
      </c>
      <c r="M120" s="134" t="s">
        <v>343</v>
      </c>
      <c r="N120" s="134" t="s">
        <v>343</v>
      </c>
      <c r="O120" s="134" t="s">
        <v>343</v>
      </c>
      <c r="P120" s="134" t="s">
        <v>343</v>
      </c>
      <c r="Q120" s="134" t="s">
        <v>343</v>
      </c>
      <c r="R120" s="134" t="s">
        <v>343</v>
      </c>
      <c r="S120" s="134" t="s">
        <v>343</v>
      </c>
      <c r="T120" s="134" t="s">
        <v>343</v>
      </c>
      <c r="U120" s="134" t="s">
        <v>343</v>
      </c>
      <c r="V120" s="134" t="s">
        <v>343</v>
      </c>
      <c r="W120" s="132">
        <v>131</v>
      </c>
      <c r="X120" s="134" t="s">
        <v>343</v>
      </c>
      <c r="Y120" s="134" t="s">
        <v>343</v>
      </c>
      <c r="Z120" s="134" t="s">
        <v>343</v>
      </c>
      <c r="AA120" s="134" t="s">
        <v>343</v>
      </c>
      <c r="AB120" s="134" t="s">
        <v>343</v>
      </c>
      <c r="AC120" s="134" t="s">
        <v>343</v>
      </c>
      <c r="AD120" s="148" t="s">
        <v>343</v>
      </c>
    </row>
    <row r="121" spans="1:30" s="262" customFormat="1" ht="21.75" customHeight="1" thickBot="1">
      <c r="A121" s="395" t="s">
        <v>26</v>
      </c>
      <c r="B121" s="396"/>
      <c r="C121" s="396"/>
      <c r="D121" s="396"/>
      <c r="E121" s="396"/>
      <c r="F121" s="397"/>
      <c r="G121" s="363">
        <f>SUM(G6:G120)</f>
        <v>17153719.69000001</v>
      </c>
      <c r="H121" s="255"/>
      <c r="I121" s="371"/>
      <c r="J121" s="256"/>
      <c r="K121" s="257"/>
      <c r="L121" s="258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60"/>
      <c r="Y121" s="260"/>
      <c r="Z121" s="260"/>
      <c r="AA121" s="260"/>
      <c r="AB121" s="260"/>
      <c r="AC121" s="260"/>
      <c r="AD121" s="261"/>
    </row>
    <row r="122" spans="1:30" s="141" customFormat="1" ht="30" customHeight="1" thickBot="1">
      <c r="A122" s="398" t="s">
        <v>428</v>
      </c>
      <c r="B122" s="399"/>
      <c r="C122" s="399"/>
      <c r="D122" s="399"/>
      <c r="E122" s="399"/>
      <c r="F122" s="399"/>
      <c r="G122" s="399"/>
      <c r="H122" s="399"/>
      <c r="I122" s="400"/>
      <c r="J122" s="128"/>
      <c r="K122" s="26"/>
      <c r="L122" s="398" t="s">
        <v>428</v>
      </c>
      <c r="M122" s="399"/>
      <c r="N122" s="399"/>
      <c r="O122" s="399"/>
      <c r="P122" s="399"/>
      <c r="Q122" s="399"/>
      <c r="R122" s="399"/>
      <c r="S122" s="399"/>
      <c r="T122" s="400"/>
      <c r="U122" s="126"/>
      <c r="V122" s="126"/>
      <c r="W122" s="126"/>
      <c r="X122" s="149"/>
      <c r="Y122" s="149"/>
      <c r="Z122" s="149"/>
      <c r="AA122" s="149"/>
      <c r="AB122" s="149"/>
      <c r="AC122" s="149"/>
      <c r="AD122" s="150"/>
    </row>
    <row r="123" spans="1:30" s="243" customFormat="1" ht="65.25" customHeight="1">
      <c r="A123" s="385" t="s">
        <v>18</v>
      </c>
      <c r="B123" s="387" t="s">
        <v>60</v>
      </c>
      <c r="C123" s="387" t="s">
        <v>61</v>
      </c>
      <c r="D123" s="389" t="s">
        <v>65</v>
      </c>
      <c r="E123" s="389" t="s">
        <v>82</v>
      </c>
      <c r="F123" s="387" t="s">
        <v>19</v>
      </c>
      <c r="G123" s="391" t="s">
        <v>1296</v>
      </c>
      <c r="H123" s="391" t="s">
        <v>1295</v>
      </c>
      <c r="I123" s="408" t="s">
        <v>772</v>
      </c>
      <c r="J123" s="410" t="s">
        <v>20</v>
      </c>
      <c r="K123" s="240"/>
      <c r="L123" s="412" t="s">
        <v>18</v>
      </c>
      <c r="M123" s="414" t="s">
        <v>22</v>
      </c>
      <c r="N123" s="414"/>
      <c r="O123" s="414"/>
      <c r="P123" s="401" t="s">
        <v>769</v>
      </c>
      <c r="Q123" s="403" t="s">
        <v>1169</v>
      </c>
      <c r="R123" s="404"/>
      <c r="S123" s="404"/>
      <c r="T123" s="404"/>
      <c r="U123" s="404"/>
      <c r="V123" s="405"/>
      <c r="W123" s="406" t="s">
        <v>18</v>
      </c>
      <c r="X123" s="393" t="s">
        <v>71</v>
      </c>
      <c r="Y123" s="378" t="s">
        <v>70</v>
      </c>
      <c r="Z123" s="378" t="s">
        <v>700</v>
      </c>
      <c r="AA123" s="393" t="s">
        <v>21</v>
      </c>
      <c r="AB123" s="393" t="s">
        <v>62</v>
      </c>
      <c r="AC123" s="378" t="s">
        <v>63</v>
      </c>
      <c r="AD123" s="380" t="s">
        <v>64</v>
      </c>
    </row>
    <row r="124" spans="1:30" s="243" customFormat="1" ht="78" customHeight="1" thickBot="1">
      <c r="A124" s="386"/>
      <c r="B124" s="388"/>
      <c r="C124" s="388"/>
      <c r="D124" s="390"/>
      <c r="E124" s="390"/>
      <c r="F124" s="388"/>
      <c r="G124" s="392"/>
      <c r="H124" s="392"/>
      <c r="I124" s="409"/>
      <c r="J124" s="411"/>
      <c r="K124" s="240"/>
      <c r="L124" s="413"/>
      <c r="M124" s="242" t="s">
        <v>23</v>
      </c>
      <c r="N124" s="242" t="s">
        <v>24</v>
      </c>
      <c r="O124" s="242" t="s">
        <v>25</v>
      </c>
      <c r="P124" s="402"/>
      <c r="Q124" s="242" t="s">
        <v>83</v>
      </c>
      <c r="R124" s="242" t="s">
        <v>84</v>
      </c>
      <c r="S124" s="242" t="s">
        <v>85</v>
      </c>
      <c r="T124" s="242" t="s">
        <v>86</v>
      </c>
      <c r="U124" s="242" t="s">
        <v>87</v>
      </c>
      <c r="V124" s="242" t="s">
        <v>88</v>
      </c>
      <c r="W124" s="407"/>
      <c r="X124" s="394"/>
      <c r="Y124" s="379"/>
      <c r="Z124" s="379"/>
      <c r="AA124" s="394"/>
      <c r="AB124" s="394"/>
      <c r="AC124" s="379"/>
      <c r="AD124" s="381"/>
    </row>
    <row r="125" spans="1:30" ht="83.25" customHeight="1">
      <c r="A125" s="234">
        <v>1</v>
      </c>
      <c r="B125" s="235" t="s">
        <v>429</v>
      </c>
      <c r="C125" s="236"/>
      <c r="D125" s="123" t="s">
        <v>249</v>
      </c>
      <c r="E125" s="123"/>
      <c r="F125" s="124" t="s">
        <v>430</v>
      </c>
      <c r="G125" s="359">
        <v>3960000</v>
      </c>
      <c r="H125" s="357" t="s">
        <v>1319</v>
      </c>
      <c r="I125" s="368" t="s">
        <v>431</v>
      </c>
      <c r="J125" s="135" t="s">
        <v>432</v>
      </c>
      <c r="K125" s="143"/>
      <c r="L125" s="142">
        <v>1</v>
      </c>
      <c r="M125" s="133" t="s">
        <v>433</v>
      </c>
      <c r="N125" s="133" t="s">
        <v>434</v>
      </c>
      <c r="O125" s="133" t="s">
        <v>435</v>
      </c>
      <c r="P125" s="133" t="s">
        <v>256</v>
      </c>
      <c r="Q125" s="133" t="s">
        <v>497</v>
      </c>
      <c r="R125" s="133" t="s">
        <v>497</v>
      </c>
      <c r="S125" s="133" t="s">
        <v>497</v>
      </c>
      <c r="T125" s="133" t="s">
        <v>497</v>
      </c>
      <c r="U125" s="133" t="s">
        <v>708</v>
      </c>
      <c r="V125" s="133" t="s">
        <v>497</v>
      </c>
      <c r="W125" s="133">
        <v>1</v>
      </c>
      <c r="X125" s="144">
        <v>922</v>
      </c>
      <c r="Y125" s="144">
        <v>2640</v>
      </c>
      <c r="Z125" s="144">
        <v>9343</v>
      </c>
      <c r="AA125" s="144">
        <v>2</v>
      </c>
      <c r="AB125" s="144" t="s">
        <v>255</v>
      </c>
      <c r="AC125" s="144" t="s">
        <v>255</v>
      </c>
      <c r="AD125" s="145" t="s">
        <v>255</v>
      </c>
    </row>
    <row r="126" spans="1:30" ht="102" customHeight="1">
      <c r="A126" s="237">
        <v>2</v>
      </c>
      <c r="B126" s="235" t="s">
        <v>436</v>
      </c>
      <c r="C126" s="238"/>
      <c r="D126" s="123" t="s">
        <v>249</v>
      </c>
      <c r="E126" s="124"/>
      <c r="F126" s="124" t="s">
        <v>437</v>
      </c>
      <c r="G126" s="358">
        <v>1744436.4</v>
      </c>
      <c r="H126" s="239" t="s">
        <v>1318</v>
      </c>
      <c r="I126" s="368" t="s">
        <v>438</v>
      </c>
      <c r="J126" s="135" t="s">
        <v>432</v>
      </c>
      <c r="K126" s="143"/>
      <c r="L126" s="146">
        <v>2</v>
      </c>
      <c r="M126" s="132" t="s">
        <v>433</v>
      </c>
      <c r="N126" s="132" t="s">
        <v>434</v>
      </c>
      <c r="O126" s="132" t="s">
        <v>435</v>
      </c>
      <c r="P126" s="132" t="s">
        <v>256</v>
      </c>
      <c r="Q126" s="132" t="s">
        <v>497</v>
      </c>
      <c r="R126" s="132" t="s">
        <v>497</v>
      </c>
      <c r="S126" s="132" t="s">
        <v>497</v>
      </c>
      <c r="T126" s="132" t="s">
        <v>497</v>
      </c>
      <c r="U126" s="132" t="s">
        <v>708</v>
      </c>
      <c r="V126" s="132" t="s">
        <v>497</v>
      </c>
      <c r="W126" s="132">
        <v>2</v>
      </c>
      <c r="X126" s="134">
        <v>953</v>
      </c>
      <c r="Y126" s="134" t="s">
        <v>439</v>
      </c>
      <c r="Z126" s="134">
        <v>9400</v>
      </c>
      <c r="AA126" s="134">
        <v>2</v>
      </c>
      <c r="AB126" s="134" t="s">
        <v>255</v>
      </c>
      <c r="AC126" s="134" t="s">
        <v>255</v>
      </c>
      <c r="AD126" s="148" t="s">
        <v>255</v>
      </c>
    </row>
    <row r="127" spans="1:30" ht="108.75" customHeight="1">
      <c r="A127" s="237">
        <v>3</v>
      </c>
      <c r="B127" s="235" t="s">
        <v>440</v>
      </c>
      <c r="C127" s="238"/>
      <c r="D127" s="123" t="s">
        <v>249</v>
      </c>
      <c r="E127" s="124"/>
      <c r="F127" s="124" t="s">
        <v>441</v>
      </c>
      <c r="G127" s="358">
        <v>1157002.51</v>
      </c>
      <c r="H127" s="239" t="s">
        <v>1318</v>
      </c>
      <c r="I127" s="368" t="s">
        <v>442</v>
      </c>
      <c r="J127" s="135" t="s">
        <v>432</v>
      </c>
      <c r="K127" s="143"/>
      <c r="L127" s="146">
        <v>3</v>
      </c>
      <c r="M127" s="132" t="s">
        <v>433</v>
      </c>
      <c r="N127" s="132" t="s">
        <v>434</v>
      </c>
      <c r="O127" s="132" t="s">
        <v>435</v>
      </c>
      <c r="P127" s="132" t="s">
        <v>256</v>
      </c>
      <c r="Q127" s="132" t="s">
        <v>497</v>
      </c>
      <c r="R127" s="132" t="s">
        <v>497</v>
      </c>
      <c r="S127" s="132" t="s">
        <v>497</v>
      </c>
      <c r="T127" s="132" t="s">
        <v>497</v>
      </c>
      <c r="U127" s="132" t="s">
        <v>708</v>
      </c>
      <c r="V127" s="132" t="s">
        <v>497</v>
      </c>
      <c r="W127" s="132">
        <v>3</v>
      </c>
      <c r="X127" s="134">
        <v>805</v>
      </c>
      <c r="Y127" s="134" t="s">
        <v>443</v>
      </c>
      <c r="Z127" s="134">
        <v>3938</v>
      </c>
      <c r="AA127" s="134">
        <v>1</v>
      </c>
      <c r="AB127" s="134" t="s">
        <v>256</v>
      </c>
      <c r="AC127" s="134" t="s">
        <v>255</v>
      </c>
      <c r="AD127" s="148" t="s">
        <v>256</v>
      </c>
    </row>
    <row r="128" spans="1:30" ht="66" customHeight="1">
      <c r="A128" s="237">
        <v>4</v>
      </c>
      <c r="B128" s="235" t="s">
        <v>440</v>
      </c>
      <c r="C128" s="238"/>
      <c r="D128" s="123" t="s">
        <v>249</v>
      </c>
      <c r="E128" s="124"/>
      <c r="F128" s="124" t="s">
        <v>444</v>
      </c>
      <c r="G128" s="358">
        <v>1387950.27</v>
      </c>
      <c r="H128" s="239" t="s">
        <v>1318</v>
      </c>
      <c r="I128" s="368" t="s">
        <v>445</v>
      </c>
      <c r="J128" s="135" t="s">
        <v>432</v>
      </c>
      <c r="K128" s="143"/>
      <c r="L128" s="146">
        <v>4</v>
      </c>
      <c r="M128" s="132" t="s">
        <v>433</v>
      </c>
      <c r="N128" s="132" t="s">
        <v>434</v>
      </c>
      <c r="O128" s="132" t="s">
        <v>435</v>
      </c>
      <c r="P128" s="132" t="s">
        <v>256</v>
      </c>
      <c r="Q128" s="132" t="s">
        <v>497</v>
      </c>
      <c r="R128" s="132" t="s">
        <v>497</v>
      </c>
      <c r="S128" s="132" t="s">
        <v>497</v>
      </c>
      <c r="T128" s="132" t="s">
        <v>497</v>
      </c>
      <c r="U128" s="132" t="s">
        <v>708</v>
      </c>
      <c r="V128" s="132" t="s">
        <v>497</v>
      </c>
      <c r="W128" s="132">
        <v>4</v>
      </c>
      <c r="X128" s="134">
        <v>792</v>
      </c>
      <c r="Y128" s="134" t="s">
        <v>446</v>
      </c>
      <c r="Z128" s="134">
        <v>6864</v>
      </c>
      <c r="AA128" s="134">
        <v>1</v>
      </c>
      <c r="AB128" s="134" t="s">
        <v>256</v>
      </c>
      <c r="AC128" s="134" t="s">
        <v>255</v>
      </c>
      <c r="AD128" s="148" t="s">
        <v>256</v>
      </c>
    </row>
    <row r="129" spans="1:30" ht="59.25" customHeight="1">
      <c r="A129" s="237">
        <v>5</v>
      </c>
      <c r="B129" s="235" t="s">
        <v>447</v>
      </c>
      <c r="C129" s="238"/>
      <c r="D129" s="123" t="s">
        <v>249</v>
      </c>
      <c r="E129" s="124"/>
      <c r="F129" s="124" t="s">
        <v>448</v>
      </c>
      <c r="G129" s="358">
        <v>643130.58</v>
      </c>
      <c r="H129" s="239" t="s">
        <v>1318</v>
      </c>
      <c r="I129" s="368" t="s">
        <v>449</v>
      </c>
      <c r="J129" s="135" t="s">
        <v>450</v>
      </c>
      <c r="K129" s="143"/>
      <c r="L129" s="146">
        <v>5</v>
      </c>
      <c r="M129" s="132" t="s">
        <v>451</v>
      </c>
      <c r="N129" s="132" t="s">
        <v>434</v>
      </c>
      <c r="O129" s="132" t="s">
        <v>452</v>
      </c>
      <c r="P129" s="132" t="s">
        <v>256</v>
      </c>
      <c r="Q129" s="132" t="s">
        <v>497</v>
      </c>
      <c r="R129" s="132" t="s">
        <v>497</v>
      </c>
      <c r="S129" s="132" t="s">
        <v>497</v>
      </c>
      <c r="T129" s="132" t="s">
        <v>497</v>
      </c>
      <c r="U129" s="132" t="s">
        <v>708</v>
      </c>
      <c r="V129" s="132" t="s">
        <v>497</v>
      </c>
      <c r="W129" s="132">
        <v>5</v>
      </c>
      <c r="X129" s="134" t="s">
        <v>453</v>
      </c>
      <c r="Y129" s="134" t="s">
        <v>454</v>
      </c>
      <c r="Z129" s="134">
        <v>5025</v>
      </c>
      <c r="AA129" s="134">
        <v>1</v>
      </c>
      <c r="AB129" s="134" t="s">
        <v>255</v>
      </c>
      <c r="AC129" s="134" t="s">
        <v>255</v>
      </c>
      <c r="AD129" s="148" t="s">
        <v>256</v>
      </c>
    </row>
    <row r="130" spans="1:30" ht="41.25" customHeight="1">
      <c r="A130" s="237">
        <v>6</v>
      </c>
      <c r="B130" s="235" t="s">
        <v>455</v>
      </c>
      <c r="C130" s="238"/>
      <c r="D130" s="123" t="s">
        <v>249</v>
      </c>
      <c r="E130" s="124"/>
      <c r="F130" s="124" t="s">
        <v>456</v>
      </c>
      <c r="G130" s="358">
        <v>9750</v>
      </c>
      <c r="H130" s="239" t="s">
        <v>1318</v>
      </c>
      <c r="I130" s="369" t="s">
        <v>337</v>
      </c>
      <c r="J130" s="135" t="s">
        <v>457</v>
      </c>
      <c r="K130" s="143"/>
      <c r="L130" s="146">
        <v>6</v>
      </c>
      <c r="M130" s="132" t="s">
        <v>343</v>
      </c>
      <c r="N130" s="132" t="s">
        <v>343</v>
      </c>
      <c r="O130" s="132" t="s">
        <v>343</v>
      </c>
      <c r="P130" s="132" t="s">
        <v>343</v>
      </c>
      <c r="Q130" s="132" t="s">
        <v>343</v>
      </c>
      <c r="R130" s="132" t="s">
        <v>343</v>
      </c>
      <c r="S130" s="132" t="s">
        <v>343</v>
      </c>
      <c r="T130" s="132" t="s">
        <v>343</v>
      </c>
      <c r="U130" s="132" t="s">
        <v>343</v>
      </c>
      <c r="V130" s="132" t="s">
        <v>343</v>
      </c>
      <c r="W130" s="132">
        <v>6</v>
      </c>
      <c r="X130" s="132" t="s">
        <v>343</v>
      </c>
      <c r="Y130" s="132" t="s">
        <v>343</v>
      </c>
      <c r="Z130" s="132" t="s">
        <v>343</v>
      </c>
      <c r="AA130" s="132" t="s">
        <v>343</v>
      </c>
      <c r="AB130" s="132" t="s">
        <v>343</v>
      </c>
      <c r="AC130" s="132" t="s">
        <v>343</v>
      </c>
      <c r="AD130" s="151" t="s">
        <v>343</v>
      </c>
    </row>
    <row r="131" spans="1:30" ht="41.25" customHeight="1">
      <c r="A131" s="237">
        <v>7</v>
      </c>
      <c r="B131" s="235" t="s">
        <v>458</v>
      </c>
      <c r="C131" s="238"/>
      <c r="D131" s="123" t="s">
        <v>249</v>
      </c>
      <c r="E131" s="124"/>
      <c r="F131" s="124" t="s">
        <v>116</v>
      </c>
      <c r="G131" s="358">
        <v>13000</v>
      </c>
      <c r="H131" s="239" t="s">
        <v>1318</v>
      </c>
      <c r="I131" s="369" t="s">
        <v>337</v>
      </c>
      <c r="J131" s="135" t="s">
        <v>432</v>
      </c>
      <c r="K131" s="143"/>
      <c r="L131" s="146">
        <v>7</v>
      </c>
      <c r="M131" s="132" t="s">
        <v>343</v>
      </c>
      <c r="N131" s="132" t="s">
        <v>343</v>
      </c>
      <c r="O131" s="132" t="s">
        <v>343</v>
      </c>
      <c r="P131" s="132" t="s">
        <v>343</v>
      </c>
      <c r="Q131" s="132" t="s">
        <v>343</v>
      </c>
      <c r="R131" s="132" t="s">
        <v>343</v>
      </c>
      <c r="S131" s="132" t="s">
        <v>343</v>
      </c>
      <c r="T131" s="132" t="s">
        <v>343</v>
      </c>
      <c r="U131" s="132" t="s">
        <v>343</v>
      </c>
      <c r="V131" s="132" t="s">
        <v>343</v>
      </c>
      <c r="W131" s="132">
        <v>7</v>
      </c>
      <c r="X131" s="132" t="s">
        <v>343</v>
      </c>
      <c r="Y131" s="132" t="s">
        <v>343</v>
      </c>
      <c r="Z131" s="132" t="s">
        <v>343</v>
      </c>
      <c r="AA131" s="132" t="s">
        <v>343</v>
      </c>
      <c r="AB131" s="132" t="s">
        <v>343</v>
      </c>
      <c r="AC131" s="132" t="s">
        <v>343</v>
      </c>
      <c r="AD131" s="151" t="s">
        <v>343</v>
      </c>
    </row>
    <row r="132" spans="1:30" ht="39" customHeight="1">
      <c r="A132" s="237">
        <v>8</v>
      </c>
      <c r="B132" s="235" t="s">
        <v>459</v>
      </c>
      <c r="C132" s="238"/>
      <c r="D132" s="123" t="s">
        <v>249</v>
      </c>
      <c r="E132" s="124"/>
      <c r="F132" s="124" t="s">
        <v>116</v>
      </c>
      <c r="G132" s="358">
        <v>4499.99</v>
      </c>
      <c r="H132" s="239" t="s">
        <v>1318</v>
      </c>
      <c r="I132" s="369" t="s">
        <v>337</v>
      </c>
      <c r="J132" s="135" t="s">
        <v>432</v>
      </c>
      <c r="K132" s="143"/>
      <c r="L132" s="146">
        <v>8</v>
      </c>
      <c r="M132" s="132" t="s">
        <v>343</v>
      </c>
      <c r="N132" s="132" t="s">
        <v>343</v>
      </c>
      <c r="O132" s="132" t="s">
        <v>343</v>
      </c>
      <c r="P132" s="132" t="s">
        <v>343</v>
      </c>
      <c r="Q132" s="132" t="s">
        <v>343</v>
      </c>
      <c r="R132" s="132" t="s">
        <v>343</v>
      </c>
      <c r="S132" s="132" t="s">
        <v>343</v>
      </c>
      <c r="T132" s="132" t="s">
        <v>343</v>
      </c>
      <c r="U132" s="132" t="s">
        <v>343</v>
      </c>
      <c r="V132" s="132" t="s">
        <v>343</v>
      </c>
      <c r="W132" s="132">
        <v>8</v>
      </c>
      <c r="X132" s="132" t="s">
        <v>343</v>
      </c>
      <c r="Y132" s="132" t="s">
        <v>343</v>
      </c>
      <c r="Z132" s="132" t="s">
        <v>343</v>
      </c>
      <c r="AA132" s="132" t="s">
        <v>343</v>
      </c>
      <c r="AB132" s="132" t="s">
        <v>343</v>
      </c>
      <c r="AC132" s="132" t="s">
        <v>343</v>
      </c>
      <c r="AD132" s="151" t="s">
        <v>343</v>
      </c>
    </row>
    <row r="133" spans="1:30" ht="44.25" customHeight="1">
      <c r="A133" s="237">
        <v>9</v>
      </c>
      <c r="B133" s="235" t="s">
        <v>460</v>
      </c>
      <c r="C133" s="238"/>
      <c r="D133" s="123" t="s">
        <v>249</v>
      </c>
      <c r="E133" s="124"/>
      <c r="F133" s="124" t="s">
        <v>116</v>
      </c>
      <c r="G133" s="358">
        <v>18849.59</v>
      </c>
      <c r="H133" s="239" t="s">
        <v>1318</v>
      </c>
      <c r="I133" s="369" t="s">
        <v>337</v>
      </c>
      <c r="J133" s="135" t="s">
        <v>450</v>
      </c>
      <c r="K133" s="143"/>
      <c r="L133" s="146">
        <v>9</v>
      </c>
      <c r="M133" s="132" t="s">
        <v>343</v>
      </c>
      <c r="N133" s="132" t="s">
        <v>343</v>
      </c>
      <c r="O133" s="132" t="s">
        <v>343</v>
      </c>
      <c r="P133" s="132" t="s">
        <v>343</v>
      </c>
      <c r="Q133" s="132" t="s">
        <v>343</v>
      </c>
      <c r="R133" s="132" t="s">
        <v>343</v>
      </c>
      <c r="S133" s="132" t="s">
        <v>343</v>
      </c>
      <c r="T133" s="132" t="s">
        <v>343</v>
      </c>
      <c r="U133" s="132" t="s">
        <v>343</v>
      </c>
      <c r="V133" s="132" t="s">
        <v>343</v>
      </c>
      <c r="W133" s="132">
        <v>9</v>
      </c>
      <c r="X133" s="132" t="s">
        <v>343</v>
      </c>
      <c r="Y133" s="132" t="s">
        <v>343</v>
      </c>
      <c r="Z133" s="132" t="s">
        <v>343</v>
      </c>
      <c r="AA133" s="132" t="s">
        <v>343</v>
      </c>
      <c r="AB133" s="132" t="s">
        <v>343</v>
      </c>
      <c r="AC133" s="132" t="s">
        <v>343</v>
      </c>
      <c r="AD133" s="151" t="s">
        <v>343</v>
      </c>
    </row>
    <row r="134" spans="1:30" ht="31.5" customHeight="1">
      <c r="A134" s="237">
        <v>10</v>
      </c>
      <c r="B134" s="235" t="s">
        <v>461</v>
      </c>
      <c r="C134" s="238"/>
      <c r="D134" s="123" t="s">
        <v>249</v>
      </c>
      <c r="E134" s="124"/>
      <c r="F134" s="124" t="s">
        <v>116</v>
      </c>
      <c r="G134" s="358">
        <v>16741.02</v>
      </c>
      <c r="H134" s="239" t="s">
        <v>1318</v>
      </c>
      <c r="I134" s="369" t="s">
        <v>337</v>
      </c>
      <c r="J134" s="135" t="s">
        <v>450</v>
      </c>
      <c r="K134" s="143"/>
      <c r="L134" s="146">
        <v>10</v>
      </c>
      <c r="M134" s="132" t="s">
        <v>343</v>
      </c>
      <c r="N134" s="132" t="s">
        <v>343</v>
      </c>
      <c r="O134" s="132" t="s">
        <v>343</v>
      </c>
      <c r="P134" s="132" t="s">
        <v>343</v>
      </c>
      <c r="Q134" s="132" t="s">
        <v>343</v>
      </c>
      <c r="R134" s="132" t="s">
        <v>343</v>
      </c>
      <c r="S134" s="132" t="s">
        <v>343</v>
      </c>
      <c r="T134" s="132" t="s">
        <v>343</v>
      </c>
      <c r="U134" s="132" t="s">
        <v>343</v>
      </c>
      <c r="V134" s="132" t="s">
        <v>343</v>
      </c>
      <c r="W134" s="132">
        <v>10</v>
      </c>
      <c r="X134" s="132" t="s">
        <v>343</v>
      </c>
      <c r="Y134" s="132" t="s">
        <v>343</v>
      </c>
      <c r="Z134" s="132" t="s">
        <v>343</v>
      </c>
      <c r="AA134" s="132" t="s">
        <v>343</v>
      </c>
      <c r="AB134" s="132" t="s">
        <v>343</v>
      </c>
      <c r="AC134" s="132" t="s">
        <v>343</v>
      </c>
      <c r="AD134" s="151" t="s">
        <v>343</v>
      </c>
    </row>
    <row r="135" spans="1:30" ht="31.5" customHeight="1">
      <c r="A135" s="237">
        <v>11</v>
      </c>
      <c r="B135" s="235" t="s">
        <v>462</v>
      </c>
      <c r="C135" s="238"/>
      <c r="D135" s="123" t="s">
        <v>249</v>
      </c>
      <c r="E135" s="124"/>
      <c r="F135" s="124">
        <v>2009</v>
      </c>
      <c r="G135" s="358">
        <v>92402.96</v>
      </c>
      <c r="H135" s="239" t="s">
        <v>1318</v>
      </c>
      <c r="I135" s="369" t="s">
        <v>337</v>
      </c>
      <c r="J135" s="152"/>
      <c r="L135" s="146">
        <v>11</v>
      </c>
      <c r="M135" s="132" t="s">
        <v>343</v>
      </c>
      <c r="N135" s="132" t="s">
        <v>343</v>
      </c>
      <c r="O135" s="132" t="s">
        <v>343</v>
      </c>
      <c r="P135" s="132" t="s">
        <v>343</v>
      </c>
      <c r="Q135" s="132" t="s">
        <v>343</v>
      </c>
      <c r="R135" s="132" t="s">
        <v>343</v>
      </c>
      <c r="S135" s="132" t="s">
        <v>343</v>
      </c>
      <c r="T135" s="132" t="s">
        <v>343</v>
      </c>
      <c r="U135" s="132" t="s">
        <v>343</v>
      </c>
      <c r="V135" s="132" t="s">
        <v>343</v>
      </c>
      <c r="W135" s="132">
        <v>11</v>
      </c>
      <c r="X135" s="132" t="s">
        <v>343</v>
      </c>
      <c r="Y135" s="132" t="s">
        <v>343</v>
      </c>
      <c r="Z135" s="132" t="s">
        <v>343</v>
      </c>
      <c r="AA135" s="132" t="s">
        <v>343</v>
      </c>
      <c r="AB135" s="132" t="s">
        <v>343</v>
      </c>
      <c r="AC135" s="132" t="s">
        <v>343</v>
      </c>
      <c r="AD135" s="151" t="s">
        <v>343</v>
      </c>
    </row>
    <row r="136" spans="1:30" ht="33.75" customHeight="1">
      <c r="A136" s="237">
        <v>12</v>
      </c>
      <c r="B136" s="235" t="s">
        <v>463</v>
      </c>
      <c r="C136" s="238"/>
      <c r="D136" s="123" t="s">
        <v>249</v>
      </c>
      <c r="E136" s="124"/>
      <c r="F136" s="124">
        <v>2011</v>
      </c>
      <c r="G136" s="358">
        <v>1257902.04</v>
      </c>
      <c r="H136" s="239" t="s">
        <v>1318</v>
      </c>
      <c r="I136" s="369" t="s">
        <v>337</v>
      </c>
      <c r="J136" s="135" t="s">
        <v>457</v>
      </c>
      <c r="K136" s="143"/>
      <c r="L136" s="146">
        <v>12</v>
      </c>
      <c r="M136" s="132" t="s">
        <v>343</v>
      </c>
      <c r="N136" s="132" t="s">
        <v>343</v>
      </c>
      <c r="O136" s="132" t="s">
        <v>343</v>
      </c>
      <c r="P136" s="132" t="s">
        <v>343</v>
      </c>
      <c r="Q136" s="132" t="s">
        <v>343</v>
      </c>
      <c r="R136" s="132" t="s">
        <v>343</v>
      </c>
      <c r="S136" s="132" t="s">
        <v>343</v>
      </c>
      <c r="T136" s="132" t="s">
        <v>343</v>
      </c>
      <c r="U136" s="132" t="s">
        <v>343</v>
      </c>
      <c r="V136" s="132" t="s">
        <v>343</v>
      </c>
      <c r="W136" s="132">
        <v>12</v>
      </c>
      <c r="X136" s="132" t="s">
        <v>343</v>
      </c>
      <c r="Y136" s="132" t="s">
        <v>343</v>
      </c>
      <c r="Z136" s="132" t="s">
        <v>343</v>
      </c>
      <c r="AA136" s="132" t="s">
        <v>343</v>
      </c>
      <c r="AB136" s="132" t="s">
        <v>343</v>
      </c>
      <c r="AC136" s="132" t="s">
        <v>343</v>
      </c>
      <c r="AD136" s="151" t="s">
        <v>343</v>
      </c>
    </row>
    <row r="137" spans="1:30" s="262" customFormat="1" ht="18.75" thickBot="1">
      <c r="A137" s="415" t="s">
        <v>26</v>
      </c>
      <c r="B137" s="416"/>
      <c r="C137" s="416"/>
      <c r="D137" s="416"/>
      <c r="E137" s="416"/>
      <c r="F137" s="417"/>
      <c r="G137" s="363">
        <f>SUM(G125:G136)</f>
        <v>10305665.36</v>
      </c>
      <c r="H137" s="360"/>
      <c r="I137" s="371"/>
      <c r="J137" s="256"/>
      <c r="K137" s="257"/>
      <c r="L137" s="258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60"/>
      <c r="Y137" s="260"/>
      <c r="Z137" s="260"/>
      <c r="AA137" s="260"/>
      <c r="AB137" s="260"/>
      <c r="AC137" s="260"/>
      <c r="AD137" s="261"/>
    </row>
    <row r="138" spans="1:30" s="141" customFormat="1" ht="27" customHeight="1" thickBot="1">
      <c r="A138" s="398" t="s">
        <v>464</v>
      </c>
      <c r="B138" s="399"/>
      <c r="C138" s="399"/>
      <c r="D138" s="399"/>
      <c r="E138" s="399"/>
      <c r="F138" s="399"/>
      <c r="G138" s="399"/>
      <c r="H138" s="399"/>
      <c r="I138" s="400"/>
      <c r="J138" s="128"/>
      <c r="K138" s="26"/>
      <c r="L138" s="398" t="s">
        <v>464</v>
      </c>
      <c r="M138" s="399"/>
      <c r="N138" s="399"/>
      <c r="O138" s="399"/>
      <c r="P138" s="399"/>
      <c r="Q138" s="399"/>
      <c r="R138" s="399"/>
      <c r="S138" s="399"/>
      <c r="T138" s="400"/>
      <c r="U138" s="126"/>
      <c r="V138" s="126"/>
      <c r="W138" s="126"/>
      <c r="X138" s="149"/>
      <c r="Y138" s="149"/>
      <c r="Z138" s="149"/>
      <c r="AA138" s="149"/>
      <c r="AB138" s="149"/>
      <c r="AC138" s="149"/>
      <c r="AD138" s="150"/>
    </row>
    <row r="139" spans="1:30" s="243" customFormat="1" ht="51" customHeight="1">
      <c r="A139" s="385" t="s">
        <v>18</v>
      </c>
      <c r="B139" s="387" t="s">
        <v>60</v>
      </c>
      <c r="C139" s="387" t="s">
        <v>61</v>
      </c>
      <c r="D139" s="389" t="s">
        <v>65</v>
      </c>
      <c r="E139" s="389" t="s">
        <v>82</v>
      </c>
      <c r="F139" s="387" t="s">
        <v>19</v>
      </c>
      <c r="G139" s="391" t="s">
        <v>1296</v>
      </c>
      <c r="H139" s="391" t="s">
        <v>1295</v>
      </c>
      <c r="I139" s="408" t="s">
        <v>772</v>
      </c>
      <c r="J139" s="410" t="s">
        <v>20</v>
      </c>
      <c r="K139" s="240"/>
      <c r="L139" s="412" t="s">
        <v>18</v>
      </c>
      <c r="M139" s="414" t="s">
        <v>22</v>
      </c>
      <c r="N139" s="414"/>
      <c r="O139" s="414"/>
      <c r="P139" s="401" t="s">
        <v>769</v>
      </c>
      <c r="Q139" s="403" t="s">
        <v>1169</v>
      </c>
      <c r="R139" s="404"/>
      <c r="S139" s="404"/>
      <c r="T139" s="404"/>
      <c r="U139" s="404"/>
      <c r="V139" s="405"/>
      <c r="W139" s="406" t="s">
        <v>18</v>
      </c>
      <c r="X139" s="393" t="s">
        <v>71</v>
      </c>
      <c r="Y139" s="378" t="s">
        <v>70</v>
      </c>
      <c r="Z139" s="378" t="s">
        <v>700</v>
      </c>
      <c r="AA139" s="393" t="s">
        <v>21</v>
      </c>
      <c r="AB139" s="393" t="s">
        <v>62</v>
      </c>
      <c r="AC139" s="378" t="s">
        <v>63</v>
      </c>
      <c r="AD139" s="380" t="s">
        <v>64</v>
      </c>
    </row>
    <row r="140" spans="1:30" s="243" customFormat="1" ht="67.5" customHeight="1" thickBot="1">
      <c r="A140" s="386"/>
      <c r="B140" s="388"/>
      <c r="C140" s="388"/>
      <c r="D140" s="390"/>
      <c r="E140" s="390"/>
      <c r="F140" s="388"/>
      <c r="G140" s="392"/>
      <c r="H140" s="392"/>
      <c r="I140" s="409"/>
      <c r="J140" s="411"/>
      <c r="K140" s="240"/>
      <c r="L140" s="413"/>
      <c r="M140" s="242" t="s">
        <v>23</v>
      </c>
      <c r="N140" s="242" t="s">
        <v>24</v>
      </c>
      <c r="O140" s="242" t="s">
        <v>25</v>
      </c>
      <c r="P140" s="402"/>
      <c r="Q140" s="242" t="s">
        <v>83</v>
      </c>
      <c r="R140" s="242" t="s">
        <v>84</v>
      </c>
      <c r="S140" s="242" t="s">
        <v>85</v>
      </c>
      <c r="T140" s="242" t="s">
        <v>86</v>
      </c>
      <c r="U140" s="242" t="s">
        <v>87</v>
      </c>
      <c r="V140" s="242" t="s">
        <v>88</v>
      </c>
      <c r="W140" s="407"/>
      <c r="X140" s="394"/>
      <c r="Y140" s="379"/>
      <c r="Z140" s="379"/>
      <c r="AA140" s="394"/>
      <c r="AB140" s="394"/>
      <c r="AC140" s="379"/>
      <c r="AD140" s="381"/>
    </row>
    <row r="141" spans="1:30" ht="30" customHeight="1">
      <c r="A141" s="234">
        <v>1</v>
      </c>
      <c r="B141" s="235" t="s">
        <v>465</v>
      </c>
      <c r="C141" s="236"/>
      <c r="D141" s="123" t="s">
        <v>249</v>
      </c>
      <c r="E141" s="123"/>
      <c r="F141" s="124">
        <v>1996</v>
      </c>
      <c r="G141" s="358">
        <v>738726.85</v>
      </c>
      <c r="H141" s="239" t="s">
        <v>1318</v>
      </c>
      <c r="I141" s="418" t="s">
        <v>466</v>
      </c>
      <c r="J141" s="135" t="s">
        <v>467</v>
      </c>
      <c r="K141" s="143"/>
      <c r="L141" s="142">
        <v>1</v>
      </c>
      <c r="M141" s="133" t="s">
        <v>706</v>
      </c>
      <c r="N141" s="133" t="s">
        <v>434</v>
      </c>
      <c r="O141" s="133" t="s">
        <v>707</v>
      </c>
      <c r="P141" s="133" t="s">
        <v>256</v>
      </c>
      <c r="Q141" s="133" t="s">
        <v>497</v>
      </c>
      <c r="R141" s="133" t="s">
        <v>497</v>
      </c>
      <c r="S141" s="133" t="s">
        <v>497</v>
      </c>
      <c r="T141" s="133" t="s">
        <v>497</v>
      </c>
      <c r="U141" s="133" t="s">
        <v>708</v>
      </c>
      <c r="V141" s="133" t="s">
        <v>497</v>
      </c>
      <c r="W141" s="133">
        <v>1</v>
      </c>
      <c r="X141" s="144" t="s">
        <v>709</v>
      </c>
      <c r="Y141" s="144" t="s">
        <v>710</v>
      </c>
      <c r="Z141" s="144" t="s">
        <v>711</v>
      </c>
      <c r="AA141" s="144">
        <v>1</v>
      </c>
      <c r="AB141" s="144" t="s">
        <v>256</v>
      </c>
      <c r="AC141" s="144" t="s">
        <v>255</v>
      </c>
      <c r="AD141" s="145" t="s">
        <v>256</v>
      </c>
    </row>
    <row r="142" spans="1:30" ht="30" customHeight="1">
      <c r="A142" s="237">
        <v>2</v>
      </c>
      <c r="B142" s="235" t="s">
        <v>468</v>
      </c>
      <c r="C142" s="238"/>
      <c r="D142" s="123" t="s">
        <v>249</v>
      </c>
      <c r="E142" s="124"/>
      <c r="F142" s="124">
        <v>1996</v>
      </c>
      <c r="G142" s="358">
        <f>1477453.71+74420</f>
        <v>1551873.71</v>
      </c>
      <c r="H142" s="239" t="s">
        <v>1318</v>
      </c>
      <c r="I142" s="419"/>
      <c r="J142" s="135" t="s">
        <v>467</v>
      </c>
      <c r="K142" s="143"/>
      <c r="L142" s="146">
        <v>2</v>
      </c>
      <c r="M142" s="132" t="s">
        <v>706</v>
      </c>
      <c r="N142" s="132" t="s">
        <v>434</v>
      </c>
      <c r="O142" s="132" t="s">
        <v>707</v>
      </c>
      <c r="P142" s="132" t="s">
        <v>256</v>
      </c>
      <c r="Q142" s="132" t="s">
        <v>497</v>
      </c>
      <c r="R142" s="132" t="s">
        <v>497</v>
      </c>
      <c r="S142" s="132" t="s">
        <v>497</v>
      </c>
      <c r="T142" s="132" t="s">
        <v>497</v>
      </c>
      <c r="U142" s="132" t="s">
        <v>708</v>
      </c>
      <c r="V142" s="132" t="s">
        <v>497</v>
      </c>
      <c r="W142" s="132">
        <v>2</v>
      </c>
      <c r="X142" s="134" t="s">
        <v>712</v>
      </c>
      <c r="Y142" s="134" t="s">
        <v>713</v>
      </c>
      <c r="Z142" s="134" t="s">
        <v>714</v>
      </c>
      <c r="AA142" s="134">
        <v>2</v>
      </c>
      <c r="AB142" s="134" t="s">
        <v>255</v>
      </c>
      <c r="AC142" s="134" t="s">
        <v>255</v>
      </c>
      <c r="AD142" s="148" t="s">
        <v>256</v>
      </c>
    </row>
    <row r="143" spans="1:30" ht="30" customHeight="1">
      <c r="A143" s="234">
        <v>3</v>
      </c>
      <c r="B143" s="235" t="s">
        <v>468</v>
      </c>
      <c r="C143" s="238"/>
      <c r="D143" s="123" t="s">
        <v>249</v>
      </c>
      <c r="E143" s="124"/>
      <c r="F143" s="124">
        <v>1993</v>
      </c>
      <c r="G143" s="358">
        <v>738710.9</v>
      </c>
      <c r="H143" s="239" t="s">
        <v>1318</v>
      </c>
      <c r="I143" s="419"/>
      <c r="J143" s="135" t="s">
        <v>469</v>
      </c>
      <c r="K143" s="143"/>
      <c r="L143" s="146">
        <v>3</v>
      </c>
      <c r="M143" s="132" t="s">
        <v>715</v>
      </c>
      <c r="N143" s="132" t="s">
        <v>716</v>
      </c>
      <c r="O143" s="132" t="s">
        <v>717</v>
      </c>
      <c r="P143" s="132" t="s">
        <v>256</v>
      </c>
      <c r="Q143" s="132" t="s">
        <v>524</v>
      </c>
      <c r="R143" s="132" t="s">
        <v>524</v>
      </c>
      <c r="S143" s="132" t="s">
        <v>524</v>
      </c>
      <c r="T143" s="132" t="s">
        <v>524</v>
      </c>
      <c r="U143" s="132" t="s">
        <v>708</v>
      </c>
      <c r="V143" s="132" t="s">
        <v>524</v>
      </c>
      <c r="W143" s="132">
        <v>3</v>
      </c>
      <c r="X143" s="134" t="s">
        <v>718</v>
      </c>
      <c r="Y143" s="134">
        <f>X143*0.8</f>
        <v>515.36</v>
      </c>
      <c r="Z143" s="134" t="s">
        <v>719</v>
      </c>
      <c r="AA143" s="134">
        <v>1</v>
      </c>
      <c r="AB143" s="134" t="s">
        <v>256</v>
      </c>
      <c r="AC143" s="134" t="s">
        <v>255</v>
      </c>
      <c r="AD143" s="148" t="s">
        <v>256</v>
      </c>
    </row>
    <row r="144" spans="1:30" ht="30" customHeight="1">
      <c r="A144" s="237">
        <v>4</v>
      </c>
      <c r="B144" s="235" t="s">
        <v>470</v>
      </c>
      <c r="C144" s="238"/>
      <c r="D144" s="123" t="s">
        <v>249</v>
      </c>
      <c r="E144" s="124"/>
      <c r="F144" s="124">
        <v>2001</v>
      </c>
      <c r="G144" s="358">
        <v>1052262.66</v>
      </c>
      <c r="H144" s="239" t="s">
        <v>1318</v>
      </c>
      <c r="I144" s="419"/>
      <c r="J144" s="135" t="s">
        <v>467</v>
      </c>
      <c r="K144" s="143"/>
      <c r="L144" s="146">
        <v>4</v>
      </c>
      <c r="M144" s="132" t="s">
        <v>706</v>
      </c>
      <c r="N144" s="132" t="s">
        <v>434</v>
      </c>
      <c r="O144" s="132" t="s">
        <v>707</v>
      </c>
      <c r="P144" s="132" t="s">
        <v>256</v>
      </c>
      <c r="Q144" s="132" t="s">
        <v>497</v>
      </c>
      <c r="R144" s="132" t="s">
        <v>497</v>
      </c>
      <c r="S144" s="132" t="s">
        <v>497</v>
      </c>
      <c r="T144" s="132" t="s">
        <v>497</v>
      </c>
      <c r="U144" s="132" t="s">
        <v>708</v>
      </c>
      <c r="V144" s="132" t="s">
        <v>497</v>
      </c>
      <c r="W144" s="132">
        <v>4</v>
      </c>
      <c r="X144" s="134" t="s">
        <v>720</v>
      </c>
      <c r="Y144" s="134" t="s">
        <v>721</v>
      </c>
      <c r="Z144" s="134" t="s">
        <v>722</v>
      </c>
      <c r="AA144" s="134">
        <v>2</v>
      </c>
      <c r="AB144" s="134" t="s">
        <v>255</v>
      </c>
      <c r="AC144" s="134" t="s">
        <v>255</v>
      </c>
      <c r="AD144" s="148" t="s">
        <v>256</v>
      </c>
    </row>
    <row r="145" spans="1:30" ht="30" customHeight="1">
      <c r="A145" s="234">
        <v>5</v>
      </c>
      <c r="B145" s="235" t="s">
        <v>471</v>
      </c>
      <c r="C145" s="238"/>
      <c r="D145" s="123" t="s">
        <v>249</v>
      </c>
      <c r="E145" s="124"/>
      <c r="F145" s="124">
        <v>2000</v>
      </c>
      <c r="G145" s="358">
        <v>1508877.07</v>
      </c>
      <c r="H145" s="239" t="s">
        <v>1318</v>
      </c>
      <c r="I145" s="419"/>
      <c r="J145" s="135" t="s">
        <v>467</v>
      </c>
      <c r="K145" s="143"/>
      <c r="L145" s="146">
        <v>5</v>
      </c>
      <c r="M145" s="132" t="s">
        <v>706</v>
      </c>
      <c r="N145" s="132" t="s">
        <v>434</v>
      </c>
      <c r="O145" s="132" t="s">
        <v>707</v>
      </c>
      <c r="P145" s="132" t="s">
        <v>256</v>
      </c>
      <c r="Q145" s="132" t="s">
        <v>497</v>
      </c>
      <c r="R145" s="132" t="s">
        <v>497</v>
      </c>
      <c r="S145" s="132" t="s">
        <v>497</v>
      </c>
      <c r="T145" s="132" t="s">
        <v>497</v>
      </c>
      <c r="U145" s="132" t="s">
        <v>708</v>
      </c>
      <c r="V145" s="132" t="s">
        <v>497</v>
      </c>
      <c r="W145" s="132">
        <v>5</v>
      </c>
      <c r="X145" s="134" t="s">
        <v>723</v>
      </c>
      <c r="Y145" s="134" t="s">
        <v>724</v>
      </c>
      <c r="Z145" s="134">
        <v>6576</v>
      </c>
      <c r="AA145" s="134">
        <v>1</v>
      </c>
      <c r="AB145" s="134" t="s">
        <v>255</v>
      </c>
      <c r="AC145" s="134" t="s">
        <v>255</v>
      </c>
      <c r="AD145" s="148" t="s">
        <v>256</v>
      </c>
    </row>
    <row r="146" spans="1:30" ht="30" customHeight="1">
      <c r="A146" s="237">
        <v>6</v>
      </c>
      <c r="B146" s="235" t="s">
        <v>472</v>
      </c>
      <c r="C146" s="238"/>
      <c r="D146" s="123" t="s">
        <v>249</v>
      </c>
      <c r="E146" s="124"/>
      <c r="F146" s="124">
        <v>2001</v>
      </c>
      <c r="G146" s="358">
        <v>11482.74</v>
      </c>
      <c r="H146" s="239" t="s">
        <v>1318</v>
      </c>
      <c r="I146" s="419"/>
      <c r="J146" s="135" t="s">
        <v>467</v>
      </c>
      <c r="K146" s="143"/>
      <c r="L146" s="146">
        <v>6</v>
      </c>
      <c r="M146" s="132" t="s">
        <v>343</v>
      </c>
      <c r="N146" s="132" t="s">
        <v>343</v>
      </c>
      <c r="O146" s="132" t="s">
        <v>343</v>
      </c>
      <c r="P146" s="132" t="s">
        <v>343</v>
      </c>
      <c r="Q146" s="132" t="s">
        <v>343</v>
      </c>
      <c r="R146" s="132" t="s">
        <v>343</v>
      </c>
      <c r="S146" s="132" t="s">
        <v>343</v>
      </c>
      <c r="T146" s="132" t="s">
        <v>343</v>
      </c>
      <c r="U146" s="132" t="s">
        <v>343</v>
      </c>
      <c r="V146" s="132" t="s">
        <v>343</v>
      </c>
      <c r="W146" s="132">
        <v>6</v>
      </c>
      <c r="X146" s="132" t="s">
        <v>343</v>
      </c>
      <c r="Y146" s="132" t="s">
        <v>343</v>
      </c>
      <c r="Z146" s="132" t="s">
        <v>343</v>
      </c>
      <c r="AA146" s="132" t="s">
        <v>343</v>
      </c>
      <c r="AB146" s="132" t="s">
        <v>343</v>
      </c>
      <c r="AC146" s="132" t="s">
        <v>343</v>
      </c>
      <c r="AD146" s="151" t="s">
        <v>343</v>
      </c>
    </row>
    <row r="147" spans="1:30" ht="30" customHeight="1">
      <c r="A147" s="234">
        <v>7</v>
      </c>
      <c r="B147" s="235" t="s">
        <v>473</v>
      </c>
      <c r="C147" s="238"/>
      <c r="D147" s="123" t="s">
        <v>249</v>
      </c>
      <c r="E147" s="124"/>
      <c r="F147" s="124">
        <v>2001</v>
      </c>
      <c r="G147" s="358">
        <v>78432.91</v>
      </c>
      <c r="H147" s="239" t="s">
        <v>1318</v>
      </c>
      <c r="I147" s="420"/>
      <c r="J147" s="135" t="s">
        <v>467</v>
      </c>
      <c r="K147" s="143"/>
      <c r="L147" s="146">
        <v>7</v>
      </c>
      <c r="M147" s="132" t="s">
        <v>343</v>
      </c>
      <c r="N147" s="132" t="s">
        <v>343</v>
      </c>
      <c r="O147" s="132" t="s">
        <v>343</v>
      </c>
      <c r="P147" s="132" t="s">
        <v>343</v>
      </c>
      <c r="Q147" s="132" t="s">
        <v>343</v>
      </c>
      <c r="R147" s="132" t="s">
        <v>343</v>
      </c>
      <c r="S147" s="132" t="s">
        <v>343</v>
      </c>
      <c r="T147" s="132" t="s">
        <v>343</v>
      </c>
      <c r="U147" s="132" t="s">
        <v>343</v>
      </c>
      <c r="V147" s="132" t="s">
        <v>343</v>
      </c>
      <c r="W147" s="132">
        <v>7</v>
      </c>
      <c r="X147" s="132" t="s">
        <v>343</v>
      </c>
      <c r="Y147" s="132" t="s">
        <v>343</v>
      </c>
      <c r="Z147" s="132" t="s">
        <v>343</v>
      </c>
      <c r="AA147" s="132" t="s">
        <v>343</v>
      </c>
      <c r="AB147" s="132" t="s">
        <v>343</v>
      </c>
      <c r="AC147" s="132" t="s">
        <v>343</v>
      </c>
      <c r="AD147" s="151" t="s">
        <v>343</v>
      </c>
    </row>
    <row r="148" spans="1:30" ht="30" customHeight="1">
      <c r="A148" s="237">
        <v>8</v>
      </c>
      <c r="B148" s="235" t="s">
        <v>93</v>
      </c>
      <c r="C148" s="238"/>
      <c r="D148" s="123" t="s">
        <v>249</v>
      </c>
      <c r="E148" s="124"/>
      <c r="F148" s="124">
        <v>1980</v>
      </c>
      <c r="G148" s="358">
        <v>20341.6</v>
      </c>
      <c r="H148" s="239" t="s">
        <v>1318</v>
      </c>
      <c r="I148" s="419" t="s">
        <v>337</v>
      </c>
      <c r="J148" s="135" t="s">
        <v>469</v>
      </c>
      <c r="K148" s="143"/>
      <c r="L148" s="146">
        <v>9</v>
      </c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>
        <v>9</v>
      </c>
      <c r="X148" s="134"/>
      <c r="Y148" s="134"/>
      <c r="Z148" s="134"/>
      <c r="AA148" s="134"/>
      <c r="AB148" s="134"/>
      <c r="AC148" s="134"/>
      <c r="AD148" s="148"/>
    </row>
    <row r="149" spans="1:30" ht="30" customHeight="1">
      <c r="A149" s="234">
        <v>9</v>
      </c>
      <c r="B149" s="235" t="s">
        <v>472</v>
      </c>
      <c r="C149" s="238"/>
      <c r="D149" s="123" t="s">
        <v>249</v>
      </c>
      <c r="E149" s="124"/>
      <c r="F149" s="124">
        <v>1982</v>
      </c>
      <c r="G149" s="358">
        <v>11978.22</v>
      </c>
      <c r="H149" s="239" t="s">
        <v>1318</v>
      </c>
      <c r="I149" s="419"/>
      <c r="J149" s="135" t="s">
        <v>469</v>
      </c>
      <c r="K149" s="143"/>
      <c r="L149" s="146">
        <v>10</v>
      </c>
      <c r="M149" s="132"/>
      <c r="N149" s="132" t="s">
        <v>343</v>
      </c>
      <c r="O149" s="132" t="s">
        <v>343</v>
      </c>
      <c r="P149" s="132" t="s">
        <v>343</v>
      </c>
      <c r="Q149" s="132" t="s">
        <v>343</v>
      </c>
      <c r="R149" s="132" t="s">
        <v>343</v>
      </c>
      <c r="S149" s="132" t="s">
        <v>343</v>
      </c>
      <c r="T149" s="132" t="s">
        <v>343</v>
      </c>
      <c r="U149" s="132" t="s">
        <v>343</v>
      </c>
      <c r="V149" s="132" t="s">
        <v>343</v>
      </c>
      <c r="W149" s="132">
        <v>10</v>
      </c>
      <c r="X149" s="132" t="s">
        <v>343</v>
      </c>
      <c r="Y149" s="132" t="s">
        <v>343</v>
      </c>
      <c r="Z149" s="132" t="s">
        <v>343</v>
      </c>
      <c r="AA149" s="132" t="s">
        <v>343</v>
      </c>
      <c r="AB149" s="132" t="s">
        <v>343</v>
      </c>
      <c r="AC149" s="132" t="s">
        <v>343</v>
      </c>
      <c r="AD149" s="151" t="s">
        <v>343</v>
      </c>
    </row>
    <row r="150" spans="1:30" ht="30" customHeight="1">
      <c r="A150" s="237">
        <v>10</v>
      </c>
      <c r="B150" s="235" t="s">
        <v>474</v>
      </c>
      <c r="C150" s="238"/>
      <c r="D150" s="123" t="s">
        <v>249</v>
      </c>
      <c r="E150" s="124"/>
      <c r="F150" s="124">
        <v>1982</v>
      </c>
      <c r="G150" s="358">
        <v>4507.93</v>
      </c>
      <c r="H150" s="239" t="s">
        <v>1318</v>
      </c>
      <c r="I150" s="419"/>
      <c r="J150" s="135" t="s">
        <v>469</v>
      </c>
      <c r="K150" s="143"/>
      <c r="L150" s="146">
        <v>11</v>
      </c>
      <c r="M150" s="132"/>
      <c r="N150" s="132" t="s">
        <v>343</v>
      </c>
      <c r="O150" s="132" t="s">
        <v>343</v>
      </c>
      <c r="P150" s="132" t="s">
        <v>343</v>
      </c>
      <c r="Q150" s="132" t="s">
        <v>343</v>
      </c>
      <c r="R150" s="132" t="s">
        <v>343</v>
      </c>
      <c r="S150" s="132" t="s">
        <v>343</v>
      </c>
      <c r="T150" s="132" t="s">
        <v>343</v>
      </c>
      <c r="U150" s="132" t="s">
        <v>343</v>
      </c>
      <c r="V150" s="132" t="s">
        <v>343</v>
      </c>
      <c r="W150" s="132">
        <v>11</v>
      </c>
      <c r="X150" s="132" t="s">
        <v>343</v>
      </c>
      <c r="Y150" s="132" t="s">
        <v>343</v>
      </c>
      <c r="Z150" s="132" t="s">
        <v>343</v>
      </c>
      <c r="AA150" s="132" t="s">
        <v>343</v>
      </c>
      <c r="AB150" s="132" t="s">
        <v>343</v>
      </c>
      <c r="AC150" s="132" t="s">
        <v>343</v>
      </c>
      <c r="AD150" s="151" t="s">
        <v>343</v>
      </c>
    </row>
    <row r="151" spans="1:30" s="262" customFormat="1" ht="18.75" thickBot="1">
      <c r="A151" s="415" t="s">
        <v>26</v>
      </c>
      <c r="B151" s="416"/>
      <c r="C151" s="416"/>
      <c r="D151" s="416"/>
      <c r="E151" s="416"/>
      <c r="F151" s="417"/>
      <c r="G151" s="363">
        <f>SUM(G141:G150)</f>
        <v>5717194.59</v>
      </c>
      <c r="H151" s="255"/>
      <c r="I151" s="371"/>
      <c r="J151" s="256"/>
      <c r="K151" s="257"/>
      <c r="L151" s="258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60"/>
      <c r="Y151" s="260"/>
      <c r="Z151" s="260"/>
      <c r="AA151" s="260"/>
      <c r="AB151" s="260"/>
      <c r="AC151" s="260"/>
      <c r="AD151" s="261"/>
    </row>
    <row r="152" spans="1:30" s="141" customFormat="1" ht="27" customHeight="1" thickBot="1">
      <c r="A152" s="398" t="s">
        <v>475</v>
      </c>
      <c r="B152" s="399"/>
      <c r="C152" s="399"/>
      <c r="D152" s="399"/>
      <c r="E152" s="399"/>
      <c r="F152" s="399"/>
      <c r="G152" s="399"/>
      <c r="H152" s="399"/>
      <c r="I152" s="400"/>
      <c r="J152" s="128"/>
      <c r="K152" s="26"/>
      <c r="L152" s="398" t="s">
        <v>475</v>
      </c>
      <c r="M152" s="399"/>
      <c r="N152" s="399"/>
      <c r="O152" s="399"/>
      <c r="P152" s="399"/>
      <c r="Q152" s="399"/>
      <c r="R152" s="399"/>
      <c r="S152" s="399"/>
      <c r="T152" s="400"/>
      <c r="U152" s="126"/>
      <c r="V152" s="126"/>
      <c r="W152" s="126"/>
      <c r="X152" s="149"/>
      <c r="Y152" s="149"/>
      <c r="Z152" s="149"/>
      <c r="AA152" s="149"/>
      <c r="AB152" s="149"/>
      <c r="AC152" s="149"/>
      <c r="AD152" s="150"/>
    </row>
    <row r="153" spans="1:30" s="243" customFormat="1" ht="62.25" customHeight="1">
      <c r="A153" s="385" t="s">
        <v>18</v>
      </c>
      <c r="B153" s="387" t="s">
        <v>60</v>
      </c>
      <c r="C153" s="387" t="s">
        <v>61</v>
      </c>
      <c r="D153" s="389" t="s">
        <v>65</v>
      </c>
      <c r="E153" s="389" t="s">
        <v>82</v>
      </c>
      <c r="F153" s="387" t="s">
        <v>19</v>
      </c>
      <c r="G153" s="391" t="s">
        <v>1296</v>
      </c>
      <c r="H153" s="391" t="s">
        <v>1295</v>
      </c>
      <c r="I153" s="408" t="s">
        <v>772</v>
      </c>
      <c r="J153" s="410" t="s">
        <v>20</v>
      </c>
      <c r="K153" s="240"/>
      <c r="L153" s="412" t="s">
        <v>18</v>
      </c>
      <c r="M153" s="414" t="s">
        <v>22</v>
      </c>
      <c r="N153" s="414"/>
      <c r="O153" s="414"/>
      <c r="P153" s="401" t="s">
        <v>769</v>
      </c>
      <c r="Q153" s="403" t="s">
        <v>1169</v>
      </c>
      <c r="R153" s="404"/>
      <c r="S153" s="404"/>
      <c r="T153" s="404"/>
      <c r="U153" s="404"/>
      <c r="V153" s="405"/>
      <c r="W153" s="406" t="s">
        <v>18</v>
      </c>
      <c r="X153" s="393" t="s">
        <v>71</v>
      </c>
      <c r="Y153" s="378" t="s">
        <v>70</v>
      </c>
      <c r="Z153" s="378" t="s">
        <v>700</v>
      </c>
      <c r="AA153" s="393" t="s">
        <v>21</v>
      </c>
      <c r="AB153" s="393" t="s">
        <v>62</v>
      </c>
      <c r="AC153" s="378" t="s">
        <v>63</v>
      </c>
      <c r="AD153" s="380" t="s">
        <v>64</v>
      </c>
    </row>
    <row r="154" spans="1:30" s="243" customFormat="1" ht="102.75" customHeight="1" thickBot="1">
      <c r="A154" s="386"/>
      <c r="B154" s="388"/>
      <c r="C154" s="388"/>
      <c r="D154" s="390"/>
      <c r="E154" s="390"/>
      <c r="F154" s="388"/>
      <c r="G154" s="392"/>
      <c r="H154" s="392"/>
      <c r="I154" s="409"/>
      <c r="J154" s="411"/>
      <c r="K154" s="240"/>
      <c r="L154" s="413"/>
      <c r="M154" s="242" t="s">
        <v>23</v>
      </c>
      <c r="N154" s="242" t="s">
        <v>24</v>
      </c>
      <c r="O154" s="242" t="s">
        <v>25</v>
      </c>
      <c r="P154" s="402"/>
      <c r="Q154" s="242" t="s">
        <v>83</v>
      </c>
      <c r="R154" s="242" t="s">
        <v>84</v>
      </c>
      <c r="S154" s="242" t="s">
        <v>85</v>
      </c>
      <c r="T154" s="242" t="s">
        <v>86</v>
      </c>
      <c r="U154" s="242" t="s">
        <v>87</v>
      </c>
      <c r="V154" s="242" t="s">
        <v>88</v>
      </c>
      <c r="W154" s="407"/>
      <c r="X154" s="394"/>
      <c r="Y154" s="379"/>
      <c r="Z154" s="379"/>
      <c r="AA154" s="394"/>
      <c r="AB154" s="394"/>
      <c r="AC154" s="379"/>
      <c r="AD154" s="381"/>
    </row>
    <row r="155" spans="1:30" ht="65.25" customHeight="1">
      <c r="A155" s="234">
        <v>1</v>
      </c>
      <c r="B155" s="235" t="s">
        <v>476</v>
      </c>
      <c r="C155" s="236"/>
      <c r="D155" s="123" t="s">
        <v>249</v>
      </c>
      <c r="E155" s="123"/>
      <c r="F155" s="124">
        <v>1938</v>
      </c>
      <c r="G155" s="358">
        <f>540712.76+2111782.84+174351.19+160482.86</f>
        <v>2987329.6499999994</v>
      </c>
      <c r="H155" s="239" t="s">
        <v>1318</v>
      </c>
      <c r="I155" s="421" t="s">
        <v>771</v>
      </c>
      <c r="J155" s="135" t="s">
        <v>477</v>
      </c>
      <c r="K155" s="143"/>
      <c r="L155" s="142">
        <v>1</v>
      </c>
      <c r="M155" s="133" t="s">
        <v>706</v>
      </c>
      <c r="N155" s="133" t="s">
        <v>434</v>
      </c>
      <c r="O155" s="133" t="s">
        <v>725</v>
      </c>
      <c r="P155" s="133" t="s">
        <v>256</v>
      </c>
      <c r="Q155" s="133" t="s">
        <v>497</v>
      </c>
      <c r="R155" s="133" t="s">
        <v>497</v>
      </c>
      <c r="S155" s="133" t="s">
        <v>497</v>
      </c>
      <c r="T155" s="133" t="s">
        <v>497</v>
      </c>
      <c r="U155" s="133" t="s">
        <v>708</v>
      </c>
      <c r="V155" s="133" t="s">
        <v>497</v>
      </c>
      <c r="W155" s="133">
        <v>1</v>
      </c>
      <c r="X155" s="144" t="s">
        <v>726</v>
      </c>
      <c r="Y155" s="144">
        <v>1280</v>
      </c>
      <c r="Z155" s="144" t="s">
        <v>727</v>
      </c>
      <c r="AA155" s="144">
        <v>2</v>
      </c>
      <c r="AB155" s="144" t="s">
        <v>255</v>
      </c>
      <c r="AC155" s="144" t="s">
        <v>255</v>
      </c>
      <c r="AD155" s="145" t="s">
        <v>256</v>
      </c>
    </row>
    <row r="156" spans="1:30" ht="60" customHeight="1">
      <c r="A156" s="237">
        <v>2</v>
      </c>
      <c r="B156" s="235" t="s">
        <v>478</v>
      </c>
      <c r="C156" s="238"/>
      <c r="D156" s="123" t="s">
        <v>249</v>
      </c>
      <c r="E156" s="124"/>
      <c r="F156" s="124">
        <v>1994</v>
      </c>
      <c r="G156" s="358">
        <v>595777.98</v>
      </c>
      <c r="H156" s="239" t="s">
        <v>1318</v>
      </c>
      <c r="I156" s="421"/>
      <c r="J156" s="135" t="s">
        <v>477</v>
      </c>
      <c r="K156" s="143"/>
      <c r="L156" s="146">
        <v>2</v>
      </c>
      <c r="M156" s="132" t="s">
        <v>706</v>
      </c>
      <c r="N156" s="132" t="s">
        <v>434</v>
      </c>
      <c r="O156" s="132" t="s">
        <v>728</v>
      </c>
      <c r="P156" s="132" t="s">
        <v>256</v>
      </c>
      <c r="Q156" s="132" t="s">
        <v>497</v>
      </c>
      <c r="R156" s="132" t="s">
        <v>497</v>
      </c>
      <c r="S156" s="132" t="s">
        <v>497</v>
      </c>
      <c r="T156" s="132" t="s">
        <v>497</v>
      </c>
      <c r="U156" s="132" t="s">
        <v>708</v>
      </c>
      <c r="V156" s="132" t="s">
        <v>497</v>
      </c>
      <c r="W156" s="132">
        <v>2</v>
      </c>
      <c r="X156" s="134">
        <v>562</v>
      </c>
      <c r="Y156" s="134">
        <v>492</v>
      </c>
      <c r="Z156" s="134" t="s">
        <v>729</v>
      </c>
      <c r="AA156" s="134">
        <v>1</v>
      </c>
      <c r="AB156" s="134" t="s">
        <v>255</v>
      </c>
      <c r="AC156" s="134" t="s">
        <v>255</v>
      </c>
      <c r="AD156" s="148" t="s">
        <v>256</v>
      </c>
    </row>
    <row r="157" spans="1:30" ht="27.75" customHeight="1">
      <c r="A157" s="234">
        <v>5</v>
      </c>
      <c r="B157" s="235" t="s">
        <v>476</v>
      </c>
      <c r="C157" s="238"/>
      <c r="D157" s="123" t="s">
        <v>249</v>
      </c>
      <c r="E157" s="124"/>
      <c r="F157" s="124">
        <v>1994</v>
      </c>
      <c r="G157" s="358">
        <v>783890.56</v>
      </c>
      <c r="H157" s="239" t="s">
        <v>1318</v>
      </c>
      <c r="I157" s="368" t="s">
        <v>479</v>
      </c>
      <c r="J157" s="135" t="s">
        <v>480</v>
      </c>
      <c r="K157" s="143"/>
      <c r="L157" s="146">
        <v>5</v>
      </c>
      <c r="M157" s="132" t="s">
        <v>730</v>
      </c>
      <c r="N157" s="132" t="s">
        <v>434</v>
      </c>
      <c r="O157" s="132" t="s">
        <v>731</v>
      </c>
      <c r="P157" s="132" t="s">
        <v>256</v>
      </c>
      <c r="Q157" s="132" t="s">
        <v>497</v>
      </c>
      <c r="R157" s="132" t="s">
        <v>497</v>
      </c>
      <c r="S157" s="132" t="s">
        <v>497</v>
      </c>
      <c r="T157" s="132" t="s">
        <v>497</v>
      </c>
      <c r="U157" s="132" t="s">
        <v>708</v>
      </c>
      <c r="V157" s="132" t="s">
        <v>497</v>
      </c>
      <c r="W157" s="132">
        <v>5</v>
      </c>
      <c r="X157" s="134" t="s">
        <v>732</v>
      </c>
      <c r="Y157" s="134" t="s">
        <v>733</v>
      </c>
      <c r="Z157" s="134">
        <v>5400</v>
      </c>
      <c r="AA157" s="134">
        <v>2</v>
      </c>
      <c r="AB157" s="134" t="s">
        <v>256</v>
      </c>
      <c r="AC157" s="134" t="s">
        <v>255</v>
      </c>
      <c r="AD157" s="148" t="s">
        <v>256</v>
      </c>
    </row>
    <row r="158" spans="1:30" ht="27.75" customHeight="1">
      <c r="A158" s="237">
        <v>6</v>
      </c>
      <c r="B158" s="235" t="s">
        <v>481</v>
      </c>
      <c r="C158" s="238"/>
      <c r="D158" s="123" t="s">
        <v>249</v>
      </c>
      <c r="E158" s="124"/>
      <c r="F158" s="124">
        <v>1984</v>
      </c>
      <c r="G158" s="358">
        <v>3702.36</v>
      </c>
      <c r="H158" s="239" t="s">
        <v>1318</v>
      </c>
      <c r="I158" s="368" t="s">
        <v>482</v>
      </c>
      <c r="J158" s="135" t="s">
        <v>477</v>
      </c>
      <c r="K158" s="143"/>
      <c r="L158" s="146">
        <v>6</v>
      </c>
      <c r="M158" s="132" t="s">
        <v>343</v>
      </c>
      <c r="N158" s="132" t="s">
        <v>343</v>
      </c>
      <c r="O158" s="132" t="s">
        <v>343</v>
      </c>
      <c r="P158" s="132" t="s">
        <v>343</v>
      </c>
      <c r="Q158" s="132" t="s">
        <v>343</v>
      </c>
      <c r="R158" s="132" t="s">
        <v>343</v>
      </c>
      <c r="S158" s="132" t="s">
        <v>343</v>
      </c>
      <c r="T158" s="132" t="s">
        <v>343</v>
      </c>
      <c r="U158" s="132" t="s">
        <v>343</v>
      </c>
      <c r="V158" s="132" t="s">
        <v>343</v>
      </c>
      <c r="W158" s="132">
        <v>6</v>
      </c>
      <c r="X158" s="132" t="s">
        <v>343</v>
      </c>
      <c r="Y158" s="132" t="s">
        <v>343</v>
      </c>
      <c r="Z158" s="132" t="s">
        <v>343</v>
      </c>
      <c r="AA158" s="132" t="s">
        <v>343</v>
      </c>
      <c r="AB158" s="132" t="s">
        <v>343</v>
      </c>
      <c r="AC158" s="132" t="s">
        <v>343</v>
      </c>
      <c r="AD158" s="151" t="s">
        <v>343</v>
      </c>
    </row>
    <row r="159" spans="1:30" s="262" customFormat="1" ht="18.75" thickBot="1">
      <c r="A159" s="415" t="s">
        <v>26</v>
      </c>
      <c r="B159" s="416"/>
      <c r="C159" s="416"/>
      <c r="D159" s="416"/>
      <c r="E159" s="416"/>
      <c r="F159" s="417"/>
      <c r="G159" s="363">
        <f>SUM(G155:G158)</f>
        <v>4370700.55</v>
      </c>
      <c r="H159" s="255"/>
      <c r="I159" s="371"/>
      <c r="J159" s="256"/>
      <c r="K159" s="257"/>
      <c r="L159" s="258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60"/>
      <c r="Y159" s="260"/>
      <c r="Z159" s="260"/>
      <c r="AA159" s="260"/>
      <c r="AB159" s="260"/>
      <c r="AC159" s="260"/>
      <c r="AD159" s="261"/>
    </row>
    <row r="160" spans="1:30" s="141" customFormat="1" ht="27" customHeight="1" thickBot="1">
      <c r="A160" s="398" t="s">
        <v>483</v>
      </c>
      <c r="B160" s="399"/>
      <c r="C160" s="399"/>
      <c r="D160" s="399"/>
      <c r="E160" s="399"/>
      <c r="F160" s="399"/>
      <c r="G160" s="399"/>
      <c r="H160" s="399"/>
      <c r="I160" s="400"/>
      <c r="J160" s="128"/>
      <c r="K160" s="26"/>
      <c r="L160" s="398" t="s">
        <v>483</v>
      </c>
      <c r="M160" s="399"/>
      <c r="N160" s="399"/>
      <c r="O160" s="399"/>
      <c r="P160" s="399"/>
      <c r="Q160" s="399"/>
      <c r="R160" s="399"/>
      <c r="S160" s="399"/>
      <c r="T160" s="400"/>
      <c r="U160" s="126"/>
      <c r="V160" s="126"/>
      <c r="W160" s="126"/>
      <c r="X160" s="149"/>
      <c r="Y160" s="149"/>
      <c r="Z160" s="149"/>
      <c r="AA160" s="149"/>
      <c r="AB160" s="149"/>
      <c r="AC160" s="149"/>
      <c r="AD160" s="150"/>
    </row>
    <row r="161" spans="1:30" s="243" customFormat="1" ht="46.5" customHeight="1">
      <c r="A161" s="385" t="s">
        <v>18</v>
      </c>
      <c r="B161" s="387" t="s">
        <v>60</v>
      </c>
      <c r="C161" s="387" t="s">
        <v>61</v>
      </c>
      <c r="D161" s="389" t="s">
        <v>65</v>
      </c>
      <c r="E161" s="389" t="s">
        <v>82</v>
      </c>
      <c r="F161" s="387" t="s">
        <v>19</v>
      </c>
      <c r="G161" s="391" t="s">
        <v>1296</v>
      </c>
      <c r="H161" s="391" t="s">
        <v>1295</v>
      </c>
      <c r="I161" s="408" t="s">
        <v>772</v>
      </c>
      <c r="J161" s="410" t="s">
        <v>20</v>
      </c>
      <c r="K161" s="240"/>
      <c r="L161" s="412" t="s">
        <v>18</v>
      </c>
      <c r="M161" s="414" t="s">
        <v>22</v>
      </c>
      <c r="N161" s="414"/>
      <c r="O161" s="414"/>
      <c r="P161" s="401" t="s">
        <v>769</v>
      </c>
      <c r="Q161" s="403" t="s">
        <v>1169</v>
      </c>
      <c r="R161" s="404"/>
      <c r="S161" s="404"/>
      <c r="T161" s="404"/>
      <c r="U161" s="404"/>
      <c r="V161" s="405"/>
      <c r="W161" s="406" t="s">
        <v>18</v>
      </c>
      <c r="X161" s="393" t="s">
        <v>71</v>
      </c>
      <c r="Y161" s="378" t="s">
        <v>70</v>
      </c>
      <c r="Z161" s="378" t="s">
        <v>700</v>
      </c>
      <c r="AA161" s="393" t="s">
        <v>21</v>
      </c>
      <c r="AB161" s="393" t="s">
        <v>62</v>
      </c>
      <c r="AC161" s="378" t="s">
        <v>63</v>
      </c>
      <c r="AD161" s="380" t="s">
        <v>64</v>
      </c>
    </row>
    <row r="162" spans="1:30" s="243" customFormat="1" ht="69" customHeight="1" thickBot="1">
      <c r="A162" s="386"/>
      <c r="B162" s="388"/>
      <c r="C162" s="388"/>
      <c r="D162" s="390"/>
      <c r="E162" s="390"/>
      <c r="F162" s="388"/>
      <c r="G162" s="392"/>
      <c r="H162" s="392"/>
      <c r="I162" s="409"/>
      <c r="J162" s="411"/>
      <c r="K162" s="240"/>
      <c r="L162" s="413"/>
      <c r="M162" s="242" t="s">
        <v>23</v>
      </c>
      <c r="N162" s="242" t="s">
        <v>24</v>
      </c>
      <c r="O162" s="242" t="s">
        <v>25</v>
      </c>
      <c r="P162" s="402"/>
      <c r="Q162" s="242" t="s">
        <v>83</v>
      </c>
      <c r="R162" s="242" t="s">
        <v>84</v>
      </c>
      <c r="S162" s="242" t="s">
        <v>85</v>
      </c>
      <c r="T162" s="242" t="s">
        <v>86</v>
      </c>
      <c r="U162" s="242" t="s">
        <v>87</v>
      </c>
      <c r="V162" s="242" t="s">
        <v>88</v>
      </c>
      <c r="W162" s="407"/>
      <c r="X162" s="394"/>
      <c r="Y162" s="379"/>
      <c r="Z162" s="379"/>
      <c r="AA162" s="394"/>
      <c r="AB162" s="394"/>
      <c r="AC162" s="379"/>
      <c r="AD162" s="381"/>
    </row>
    <row r="163" spans="1:30" s="248" customFormat="1" ht="45.75" customHeight="1">
      <c r="A163" s="237">
        <v>1</v>
      </c>
      <c r="B163" s="235" t="s">
        <v>484</v>
      </c>
      <c r="C163" s="238"/>
      <c r="D163" s="123" t="s">
        <v>249</v>
      </c>
      <c r="E163" s="124"/>
      <c r="F163" s="124" t="s">
        <v>485</v>
      </c>
      <c r="G163" s="358">
        <v>40000</v>
      </c>
      <c r="H163" s="239" t="s">
        <v>1320</v>
      </c>
      <c r="I163" s="368" t="s">
        <v>486</v>
      </c>
      <c r="J163" s="245" t="s">
        <v>734</v>
      </c>
      <c r="K163" s="246"/>
      <c r="L163" s="237">
        <v>1</v>
      </c>
      <c r="M163" s="238" t="s">
        <v>813</v>
      </c>
      <c r="N163" s="238"/>
      <c r="O163" s="238" t="s">
        <v>814</v>
      </c>
      <c r="P163" s="238" t="s">
        <v>250</v>
      </c>
      <c r="Q163" s="238" t="s">
        <v>497</v>
      </c>
      <c r="R163" s="238" t="s">
        <v>815</v>
      </c>
      <c r="S163" s="238" t="s">
        <v>497</v>
      </c>
      <c r="T163" s="238" t="s">
        <v>815</v>
      </c>
      <c r="U163" s="238" t="s">
        <v>343</v>
      </c>
      <c r="V163" s="238" t="s">
        <v>815</v>
      </c>
      <c r="W163" s="238">
        <v>1</v>
      </c>
      <c r="X163" s="247">
        <v>47.25</v>
      </c>
      <c r="Y163" s="247">
        <f>X163*0.8</f>
        <v>37.800000000000004</v>
      </c>
      <c r="Z163" s="247">
        <f>X163*3</f>
        <v>141.75</v>
      </c>
      <c r="AA163" s="361">
        <v>1</v>
      </c>
      <c r="AB163" s="247" t="s">
        <v>249</v>
      </c>
      <c r="AC163" s="247" t="s">
        <v>249</v>
      </c>
      <c r="AD163" s="247" t="s">
        <v>250</v>
      </c>
    </row>
    <row r="164" spans="1:30" s="262" customFormat="1" ht="22.5" customHeight="1" thickBot="1">
      <c r="A164" s="415" t="s">
        <v>26</v>
      </c>
      <c r="B164" s="416"/>
      <c r="C164" s="416"/>
      <c r="D164" s="416"/>
      <c r="E164" s="416"/>
      <c r="F164" s="417"/>
      <c r="G164" s="363">
        <f>SUM(G163:G163)</f>
        <v>40000</v>
      </c>
      <c r="H164" s="255"/>
      <c r="I164" s="371"/>
      <c r="J164" s="256"/>
      <c r="K164" s="257"/>
      <c r="L164" s="258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60"/>
      <c r="Y164" s="260"/>
      <c r="Z164" s="260"/>
      <c r="AA164" s="260"/>
      <c r="AB164" s="260"/>
      <c r="AC164" s="260"/>
      <c r="AD164" s="261"/>
    </row>
    <row r="165" spans="1:30" s="141" customFormat="1" ht="27" customHeight="1" thickBot="1">
      <c r="A165" s="398" t="s">
        <v>487</v>
      </c>
      <c r="B165" s="399"/>
      <c r="C165" s="399"/>
      <c r="D165" s="399"/>
      <c r="E165" s="399"/>
      <c r="F165" s="399"/>
      <c r="G165" s="399"/>
      <c r="H165" s="399"/>
      <c r="I165" s="400"/>
      <c r="J165" s="128"/>
      <c r="K165" s="26"/>
      <c r="L165" s="398" t="s">
        <v>487</v>
      </c>
      <c r="M165" s="399"/>
      <c r="N165" s="399"/>
      <c r="O165" s="399"/>
      <c r="P165" s="399"/>
      <c r="Q165" s="399"/>
      <c r="R165" s="399"/>
      <c r="S165" s="399"/>
      <c r="T165" s="400"/>
      <c r="U165" s="126"/>
      <c r="V165" s="126"/>
      <c r="W165" s="126"/>
      <c r="X165" s="149"/>
      <c r="Y165" s="149"/>
      <c r="Z165" s="149"/>
      <c r="AA165" s="149"/>
      <c r="AB165" s="149"/>
      <c r="AC165" s="149"/>
      <c r="AD165" s="150"/>
    </row>
    <row r="166" spans="1:30" s="243" customFormat="1" ht="80.25" customHeight="1">
      <c r="A166" s="385" t="s">
        <v>18</v>
      </c>
      <c r="B166" s="387" t="s">
        <v>60</v>
      </c>
      <c r="C166" s="387" t="s">
        <v>61</v>
      </c>
      <c r="D166" s="389" t="s">
        <v>65</v>
      </c>
      <c r="E166" s="389" t="s">
        <v>82</v>
      </c>
      <c r="F166" s="387" t="s">
        <v>19</v>
      </c>
      <c r="G166" s="391" t="s">
        <v>1296</v>
      </c>
      <c r="H166" s="391" t="s">
        <v>1295</v>
      </c>
      <c r="I166" s="408" t="s">
        <v>772</v>
      </c>
      <c r="J166" s="410" t="s">
        <v>20</v>
      </c>
      <c r="K166" s="240"/>
      <c r="L166" s="412" t="s">
        <v>18</v>
      </c>
      <c r="M166" s="414" t="s">
        <v>22</v>
      </c>
      <c r="N166" s="414"/>
      <c r="O166" s="414"/>
      <c r="P166" s="401" t="s">
        <v>769</v>
      </c>
      <c r="Q166" s="403" t="s">
        <v>1169</v>
      </c>
      <c r="R166" s="404"/>
      <c r="S166" s="404"/>
      <c r="T166" s="404"/>
      <c r="U166" s="404"/>
      <c r="V166" s="405"/>
      <c r="W166" s="406" t="s">
        <v>18</v>
      </c>
      <c r="X166" s="393" t="s">
        <v>71</v>
      </c>
      <c r="Y166" s="378" t="s">
        <v>70</v>
      </c>
      <c r="Z166" s="378" t="s">
        <v>700</v>
      </c>
      <c r="AA166" s="393" t="s">
        <v>21</v>
      </c>
      <c r="AB166" s="393" t="s">
        <v>62</v>
      </c>
      <c r="AC166" s="378" t="s">
        <v>63</v>
      </c>
      <c r="AD166" s="380" t="s">
        <v>64</v>
      </c>
    </row>
    <row r="167" spans="1:30" s="243" customFormat="1" ht="80.25" customHeight="1" thickBot="1">
      <c r="A167" s="386"/>
      <c r="B167" s="388"/>
      <c r="C167" s="388"/>
      <c r="D167" s="390"/>
      <c r="E167" s="390"/>
      <c r="F167" s="388"/>
      <c r="G167" s="392"/>
      <c r="H167" s="392"/>
      <c r="I167" s="409"/>
      <c r="J167" s="411"/>
      <c r="K167" s="240"/>
      <c r="L167" s="413"/>
      <c r="M167" s="242" t="s">
        <v>23</v>
      </c>
      <c r="N167" s="242" t="s">
        <v>24</v>
      </c>
      <c r="O167" s="242" t="s">
        <v>25</v>
      </c>
      <c r="P167" s="402"/>
      <c r="Q167" s="242" t="s">
        <v>83</v>
      </c>
      <c r="R167" s="242" t="s">
        <v>84</v>
      </c>
      <c r="S167" s="242" t="s">
        <v>85</v>
      </c>
      <c r="T167" s="242" t="s">
        <v>86</v>
      </c>
      <c r="U167" s="242" t="s">
        <v>87</v>
      </c>
      <c r="V167" s="242" t="s">
        <v>88</v>
      </c>
      <c r="W167" s="407"/>
      <c r="X167" s="394"/>
      <c r="Y167" s="379"/>
      <c r="Z167" s="379"/>
      <c r="AA167" s="394"/>
      <c r="AB167" s="394"/>
      <c r="AC167" s="379"/>
      <c r="AD167" s="381"/>
    </row>
    <row r="168" spans="1:30" s="252" customFormat="1" ht="30" customHeight="1">
      <c r="A168" s="237">
        <v>1</v>
      </c>
      <c r="B168" s="251" t="s">
        <v>488</v>
      </c>
      <c r="C168" s="124" t="s">
        <v>332</v>
      </c>
      <c r="D168" s="123" t="s">
        <v>249</v>
      </c>
      <c r="E168" s="124"/>
      <c r="F168" s="124">
        <v>2010</v>
      </c>
      <c r="G168" s="355">
        <v>323680</v>
      </c>
      <c r="H168" s="355" t="s">
        <v>1318</v>
      </c>
      <c r="I168" s="369" t="s">
        <v>337</v>
      </c>
      <c r="J168" s="249" t="s">
        <v>489</v>
      </c>
      <c r="K168" s="250"/>
      <c r="L168" s="124">
        <v>1</v>
      </c>
      <c r="M168" s="124" t="s">
        <v>494</v>
      </c>
      <c r="N168" s="124" t="s">
        <v>819</v>
      </c>
      <c r="O168" s="124" t="s">
        <v>820</v>
      </c>
      <c r="P168" s="124" t="s">
        <v>343</v>
      </c>
      <c r="Q168" s="124" t="s">
        <v>815</v>
      </c>
      <c r="R168" s="124" t="s">
        <v>821</v>
      </c>
      <c r="S168" s="124" t="s">
        <v>822</v>
      </c>
      <c r="T168" s="124" t="s">
        <v>815</v>
      </c>
      <c r="U168" s="124" t="s">
        <v>708</v>
      </c>
      <c r="V168" s="124" t="s">
        <v>815</v>
      </c>
      <c r="W168" s="124">
        <v>1</v>
      </c>
      <c r="X168" s="125">
        <v>314.6</v>
      </c>
      <c r="Y168" s="125">
        <v>260.8</v>
      </c>
      <c r="Z168" s="125">
        <v>1477</v>
      </c>
      <c r="AA168" s="125">
        <v>1</v>
      </c>
      <c r="AB168" s="125" t="s">
        <v>256</v>
      </c>
      <c r="AC168" s="125" t="s">
        <v>255</v>
      </c>
      <c r="AD168" s="125" t="s">
        <v>256</v>
      </c>
    </row>
    <row r="169" spans="1:30" s="262" customFormat="1" ht="18.75" thickBot="1">
      <c r="A169" s="415" t="s">
        <v>26</v>
      </c>
      <c r="B169" s="416"/>
      <c r="C169" s="416"/>
      <c r="D169" s="416"/>
      <c r="E169" s="416"/>
      <c r="F169" s="417"/>
      <c r="G169" s="363">
        <f>SUM(G168)</f>
        <v>323680</v>
      </c>
      <c r="H169" s="255"/>
      <c r="I169" s="371"/>
      <c r="J169" s="256"/>
      <c r="K169" s="257"/>
      <c r="L169" s="258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60"/>
      <c r="Y169" s="260"/>
      <c r="Z169" s="260"/>
      <c r="AA169" s="260"/>
      <c r="AB169" s="260"/>
      <c r="AC169" s="260"/>
      <c r="AD169" s="261"/>
    </row>
    <row r="170" spans="1:30" s="141" customFormat="1" ht="27" customHeight="1" thickBot="1">
      <c r="A170" s="398" t="s">
        <v>490</v>
      </c>
      <c r="B170" s="399"/>
      <c r="C170" s="399"/>
      <c r="D170" s="399"/>
      <c r="E170" s="399"/>
      <c r="F170" s="399"/>
      <c r="G170" s="399"/>
      <c r="H170" s="399"/>
      <c r="I170" s="400"/>
      <c r="J170" s="128"/>
      <c r="K170" s="26"/>
      <c r="L170" s="398" t="s">
        <v>490</v>
      </c>
      <c r="M170" s="399"/>
      <c r="N170" s="399"/>
      <c r="O170" s="399"/>
      <c r="P170" s="399"/>
      <c r="Q170" s="399"/>
      <c r="R170" s="399"/>
      <c r="S170" s="399"/>
      <c r="T170" s="400"/>
      <c r="U170" s="126"/>
      <c r="V170" s="126"/>
      <c r="W170" s="126"/>
      <c r="X170" s="149"/>
      <c r="Y170" s="149"/>
      <c r="Z170" s="149"/>
      <c r="AA170" s="149"/>
      <c r="AB170" s="149"/>
      <c r="AC170" s="149"/>
      <c r="AD170" s="150"/>
    </row>
    <row r="171" spans="1:30" ht="57.75" customHeight="1">
      <c r="A171" s="447" t="s">
        <v>18</v>
      </c>
      <c r="B171" s="424" t="s">
        <v>60</v>
      </c>
      <c r="C171" s="424" t="s">
        <v>61</v>
      </c>
      <c r="D171" s="422" t="s">
        <v>65</v>
      </c>
      <c r="E171" s="422" t="s">
        <v>82</v>
      </c>
      <c r="F171" s="424" t="s">
        <v>19</v>
      </c>
      <c r="G171" s="391" t="s">
        <v>1296</v>
      </c>
      <c r="H171" s="391" t="s">
        <v>1295</v>
      </c>
      <c r="I171" s="408" t="s">
        <v>772</v>
      </c>
      <c r="J171" s="442" t="s">
        <v>20</v>
      </c>
      <c r="K171" s="2"/>
      <c r="L171" s="444" t="s">
        <v>18</v>
      </c>
      <c r="M171" s="446" t="s">
        <v>22</v>
      </c>
      <c r="N171" s="446"/>
      <c r="O171" s="446"/>
      <c r="P171" s="436" t="s">
        <v>769</v>
      </c>
      <c r="Q171" s="438" t="s">
        <v>770</v>
      </c>
      <c r="R171" s="439"/>
      <c r="S171" s="439"/>
      <c r="T171" s="439"/>
      <c r="U171" s="439"/>
      <c r="V171" s="440"/>
      <c r="W171" s="406" t="s">
        <v>18</v>
      </c>
      <c r="X171" s="393" t="s">
        <v>71</v>
      </c>
      <c r="Y171" s="378" t="s">
        <v>70</v>
      </c>
      <c r="Z171" s="378" t="s">
        <v>700</v>
      </c>
      <c r="AA171" s="393" t="s">
        <v>21</v>
      </c>
      <c r="AB171" s="393" t="s">
        <v>62</v>
      </c>
      <c r="AC171" s="378" t="s">
        <v>63</v>
      </c>
      <c r="AD171" s="380" t="s">
        <v>64</v>
      </c>
    </row>
    <row r="172" spans="1:30" s="243" customFormat="1" ht="97.5" customHeight="1" thickBot="1">
      <c r="A172" s="448"/>
      <c r="B172" s="425"/>
      <c r="C172" s="425"/>
      <c r="D172" s="423"/>
      <c r="E172" s="423"/>
      <c r="F172" s="425"/>
      <c r="G172" s="392"/>
      <c r="H172" s="392"/>
      <c r="I172" s="409"/>
      <c r="J172" s="443"/>
      <c r="K172" s="240"/>
      <c r="L172" s="445"/>
      <c r="M172" s="253" t="s">
        <v>23</v>
      </c>
      <c r="N172" s="253" t="s">
        <v>24</v>
      </c>
      <c r="O172" s="253" t="s">
        <v>25</v>
      </c>
      <c r="P172" s="437"/>
      <c r="Q172" s="253" t="s">
        <v>83</v>
      </c>
      <c r="R172" s="253" t="s">
        <v>84</v>
      </c>
      <c r="S172" s="253" t="s">
        <v>85</v>
      </c>
      <c r="T172" s="253" t="s">
        <v>86</v>
      </c>
      <c r="U172" s="253" t="s">
        <v>87</v>
      </c>
      <c r="V172" s="253" t="s">
        <v>88</v>
      </c>
      <c r="W172" s="441"/>
      <c r="X172" s="429"/>
      <c r="Y172" s="430"/>
      <c r="Z172" s="430"/>
      <c r="AA172" s="429"/>
      <c r="AB172" s="429"/>
      <c r="AC172" s="430"/>
      <c r="AD172" s="431"/>
    </row>
    <row r="173" spans="1:30" ht="24.75" customHeight="1">
      <c r="A173" s="234">
        <v>1</v>
      </c>
      <c r="B173" s="254" t="s">
        <v>491</v>
      </c>
      <c r="C173" s="236"/>
      <c r="D173" s="123" t="s">
        <v>249</v>
      </c>
      <c r="E173" s="123" t="s">
        <v>250</v>
      </c>
      <c r="F173" s="123">
        <v>1964</v>
      </c>
      <c r="G173" s="359">
        <v>500000</v>
      </c>
      <c r="H173" s="244" t="s">
        <v>1318</v>
      </c>
      <c r="I173" s="432" t="s">
        <v>492</v>
      </c>
      <c r="J173" s="153" t="s">
        <v>493</v>
      </c>
      <c r="K173" s="143"/>
      <c r="L173" s="154">
        <v>1</v>
      </c>
      <c r="M173" s="132" t="s">
        <v>494</v>
      </c>
      <c r="N173" s="132" t="s">
        <v>495</v>
      </c>
      <c r="O173" s="132" t="s">
        <v>496</v>
      </c>
      <c r="P173" s="155" t="s">
        <v>343</v>
      </c>
      <c r="Q173" s="132" t="s">
        <v>497</v>
      </c>
      <c r="R173" s="132" t="s">
        <v>497</v>
      </c>
      <c r="S173" s="132" t="s">
        <v>497</v>
      </c>
      <c r="T173" s="132" t="s">
        <v>497</v>
      </c>
      <c r="U173" s="132" t="s">
        <v>343</v>
      </c>
      <c r="V173" s="156" t="s">
        <v>497</v>
      </c>
      <c r="W173" s="132">
        <v>1</v>
      </c>
      <c r="X173" s="134"/>
      <c r="Y173" s="134"/>
      <c r="Z173" s="134"/>
      <c r="AA173" s="134"/>
      <c r="AB173" s="134"/>
      <c r="AC173" s="134"/>
      <c r="AD173" s="148"/>
    </row>
    <row r="174" spans="1:30" ht="24.75" customHeight="1">
      <c r="A174" s="237">
        <v>2</v>
      </c>
      <c r="B174" s="235" t="s">
        <v>498</v>
      </c>
      <c r="C174" s="238"/>
      <c r="D174" s="123" t="s">
        <v>249</v>
      </c>
      <c r="E174" s="123" t="s">
        <v>250</v>
      </c>
      <c r="F174" s="124">
        <v>1964</v>
      </c>
      <c r="G174" s="358">
        <v>50000</v>
      </c>
      <c r="H174" s="239" t="s">
        <v>1318</v>
      </c>
      <c r="I174" s="432"/>
      <c r="J174" s="135" t="s">
        <v>493</v>
      </c>
      <c r="K174" s="143"/>
      <c r="L174" s="157">
        <v>2</v>
      </c>
      <c r="M174" s="132" t="s">
        <v>499</v>
      </c>
      <c r="N174" s="132" t="s">
        <v>500</v>
      </c>
      <c r="O174" s="132" t="s">
        <v>496</v>
      </c>
      <c r="P174" s="155" t="s">
        <v>343</v>
      </c>
      <c r="Q174" s="132" t="s">
        <v>497</v>
      </c>
      <c r="R174" s="132" t="s">
        <v>497</v>
      </c>
      <c r="S174" s="132" t="s">
        <v>343</v>
      </c>
      <c r="T174" s="132" t="s">
        <v>501</v>
      </c>
      <c r="U174" s="132" t="s">
        <v>343</v>
      </c>
      <c r="V174" s="156" t="s">
        <v>343</v>
      </c>
      <c r="W174" s="132">
        <v>2</v>
      </c>
      <c r="X174" s="134"/>
      <c r="Y174" s="134"/>
      <c r="Z174" s="134"/>
      <c r="AA174" s="134"/>
      <c r="AB174" s="134"/>
      <c r="AC174" s="134"/>
      <c r="AD174" s="148"/>
    </row>
    <row r="175" spans="1:30" ht="24.75" customHeight="1">
      <c r="A175" s="434" t="s">
        <v>1170</v>
      </c>
      <c r="B175" s="435"/>
      <c r="C175" s="435"/>
      <c r="D175" s="435"/>
      <c r="E175" s="435"/>
      <c r="F175" s="435"/>
      <c r="G175" s="435"/>
      <c r="H175" s="435"/>
      <c r="I175" s="432"/>
      <c r="J175" s="135"/>
      <c r="K175" s="143"/>
      <c r="L175" s="157"/>
      <c r="M175" s="127" t="s">
        <v>502</v>
      </c>
      <c r="N175" s="132"/>
      <c r="O175" s="132"/>
      <c r="P175" s="158"/>
      <c r="Q175" s="132"/>
      <c r="R175" s="132"/>
      <c r="S175" s="132"/>
      <c r="T175" s="132"/>
      <c r="U175" s="132"/>
      <c r="V175" s="156"/>
      <c r="W175" s="132">
        <v>3</v>
      </c>
      <c r="X175" s="134"/>
      <c r="Y175" s="134"/>
      <c r="Z175" s="134"/>
      <c r="AA175" s="134"/>
      <c r="AB175" s="134"/>
      <c r="AC175" s="134"/>
      <c r="AD175" s="148"/>
    </row>
    <row r="176" spans="1:30" ht="24.75" customHeight="1">
      <c r="A176" s="237">
        <v>3</v>
      </c>
      <c r="B176" s="254" t="s">
        <v>503</v>
      </c>
      <c r="C176" s="236"/>
      <c r="D176" s="123" t="s">
        <v>255</v>
      </c>
      <c r="E176" s="123" t="s">
        <v>250</v>
      </c>
      <c r="F176" s="123">
        <v>1986</v>
      </c>
      <c r="G176" s="359">
        <v>70000</v>
      </c>
      <c r="H176" s="244" t="s">
        <v>1318</v>
      </c>
      <c r="I176" s="432"/>
      <c r="J176" s="135" t="s">
        <v>504</v>
      </c>
      <c r="K176" s="143"/>
      <c r="L176" s="157">
        <v>3</v>
      </c>
      <c r="M176" s="132" t="s">
        <v>494</v>
      </c>
      <c r="N176" s="55" t="s">
        <v>505</v>
      </c>
      <c r="O176" s="132" t="s">
        <v>506</v>
      </c>
      <c r="P176" s="155" t="s">
        <v>343</v>
      </c>
      <c r="Q176" s="132" t="s">
        <v>501</v>
      </c>
      <c r="R176" s="132" t="s">
        <v>501</v>
      </c>
      <c r="S176" s="132" t="s">
        <v>501</v>
      </c>
      <c r="T176" s="132" t="s">
        <v>501</v>
      </c>
      <c r="U176" s="132" t="s">
        <v>343</v>
      </c>
      <c r="V176" s="156" t="s">
        <v>501</v>
      </c>
      <c r="W176" s="132">
        <v>4</v>
      </c>
      <c r="X176" s="134"/>
      <c r="Y176" s="134"/>
      <c r="Z176" s="134"/>
      <c r="AA176" s="134"/>
      <c r="AB176" s="134"/>
      <c r="AC176" s="134"/>
      <c r="AD176" s="148"/>
    </row>
    <row r="177" spans="1:30" ht="24.75" customHeight="1">
      <c r="A177" s="237">
        <v>4</v>
      </c>
      <c r="B177" s="235" t="s">
        <v>503</v>
      </c>
      <c r="C177" s="238"/>
      <c r="D177" s="123" t="s">
        <v>249</v>
      </c>
      <c r="E177" s="123" t="s">
        <v>250</v>
      </c>
      <c r="F177" s="124">
        <v>1995</v>
      </c>
      <c r="G177" s="358">
        <v>70000</v>
      </c>
      <c r="H177" s="244" t="s">
        <v>1318</v>
      </c>
      <c r="I177" s="432"/>
      <c r="J177" s="135" t="s">
        <v>127</v>
      </c>
      <c r="K177" s="143"/>
      <c r="L177" s="157">
        <v>4</v>
      </c>
      <c r="M177" s="132" t="s">
        <v>494</v>
      </c>
      <c r="N177" s="55" t="s">
        <v>505</v>
      </c>
      <c r="O177" s="132" t="s">
        <v>506</v>
      </c>
      <c r="P177" s="155" t="s">
        <v>343</v>
      </c>
      <c r="Q177" s="132" t="s">
        <v>507</v>
      </c>
      <c r="R177" s="132" t="s">
        <v>497</v>
      </c>
      <c r="S177" s="132" t="s">
        <v>497</v>
      </c>
      <c r="T177" s="132" t="s">
        <v>507</v>
      </c>
      <c r="U177" s="132" t="s">
        <v>343</v>
      </c>
      <c r="V177" s="156" t="s">
        <v>497</v>
      </c>
      <c r="W177" s="132">
        <v>5</v>
      </c>
      <c r="X177" s="134"/>
      <c r="Y177" s="134"/>
      <c r="Z177" s="134"/>
      <c r="AA177" s="134"/>
      <c r="AB177" s="134"/>
      <c r="AC177" s="134"/>
      <c r="AD177" s="148"/>
    </row>
    <row r="178" spans="1:30" ht="24.75" customHeight="1">
      <c r="A178" s="237">
        <v>5</v>
      </c>
      <c r="B178" s="235" t="s">
        <v>508</v>
      </c>
      <c r="C178" s="238"/>
      <c r="D178" s="123" t="s">
        <v>249</v>
      </c>
      <c r="E178" s="123" t="s">
        <v>250</v>
      </c>
      <c r="F178" s="124">
        <v>1993</v>
      </c>
      <c r="G178" s="358">
        <v>50000</v>
      </c>
      <c r="H178" s="244" t="s">
        <v>1318</v>
      </c>
      <c r="I178" s="432"/>
      <c r="J178" s="135" t="s">
        <v>509</v>
      </c>
      <c r="K178" s="143"/>
      <c r="L178" s="157">
        <v>5</v>
      </c>
      <c r="M178" s="132" t="s">
        <v>494</v>
      </c>
      <c r="N178" s="55" t="s">
        <v>505</v>
      </c>
      <c r="O178" s="132" t="s">
        <v>506</v>
      </c>
      <c r="P178" s="155" t="s">
        <v>343</v>
      </c>
      <c r="Q178" s="132" t="s">
        <v>501</v>
      </c>
      <c r="R178" s="132" t="s">
        <v>501</v>
      </c>
      <c r="S178" s="132" t="s">
        <v>501</v>
      </c>
      <c r="T178" s="132" t="s">
        <v>501</v>
      </c>
      <c r="U178" s="132" t="s">
        <v>343</v>
      </c>
      <c r="V178" s="156" t="s">
        <v>501</v>
      </c>
      <c r="W178" s="132">
        <v>6</v>
      </c>
      <c r="X178" s="134"/>
      <c r="Y178" s="134"/>
      <c r="Z178" s="134"/>
      <c r="AA178" s="134"/>
      <c r="AB178" s="134"/>
      <c r="AC178" s="134"/>
      <c r="AD178" s="148"/>
    </row>
    <row r="179" spans="1:30" ht="24.75" customHeight="1">
      <c r="A179" s="237">
        <v>6</v>
      </c>
      <c r="B179" s="235" t="s">
        <v>503</v>
      </c>
      <c r="C179" s="238"/>
      <c r="D179" s="123" t="s">
        <v>249</v>
      </c>
      <c r="E179" s="123" t="s">
        <v>250</v>
      </c>
      <c r="F179" s="124">
        <v>1997</v>
      </c>
      <c r="G179" s="358">
        <v>300000</v>
      </c>
      <c r="H179" s="244" t="s">
        <v>1318</v>
      </c>
      <c r="I179" s="432"/>
      <c r="J179" s="135" t="s">
        <v>510</v>
      </c>
      <c r="K179" s="143"/>
      <c r="L179" s="157">
        <v>6</v>
      </c>
      <c r="M179" s="132" t="s">
        <v>494</v>
      </c>
      <c r="N179" s="55" t="s">
        <v>505</v>
      </c>
      <c r="O179" s="132" t="s">
        <v>506</v>
      </c>
      <c r="P179" s="155" t="s">
        <v>343</v>
      </c>
      <c r="Q179" s="132" t="s">
        <v>497</v>
      </c>
      <c r="R179" s="132" t="s">
        <v>497</v>
      </c>
      <c r="S179" s="132" t="s">
        <v>497</v>
      </c>
      <c r="T179" s="132" t="s">
        <v>497</v>
      </c>
      <c r="U179" s="132" t="s">
        <v>343</v>
      </c>
      <c r="V179" s="156" t="s">
        <v>497</v>
      </c>
      <c r="W179" s="132">
        <v>7</v>
      </c>
      <c r="X179" s="134"/>
      <c r="Y179" s="134"/>
      <c r="Z179" s="134"/>
      <c r="AA179" s="134"/>
      <c r="AB179" s="134"/>
      <c r="AC179" s="134"/>
      <c r="AD179" s="148"/>
    </row>
    <row r="180" spans="1:30" ht="24.75" customHeight="1">
      <c r="A180" s="237">
        <v>7</v>
      </c>
      <c r="B180" s="235" t="s">
        <v>511</v>
      </c>
      <c r="C180" s="238"/>
      <c r="D180" s="123" t="s">
        <v>249</v>
      </c>
      <c r="E180" s="123" t="s">
        <v>250</v>
      </c>
      <c r="F180" s="124">
        <v>1987</v>
      </c>
      <c r="G180" s="358">
        <v>150000</v>
      </c>
      <c r="H180" s="244" t="s">
        <v>1318</v>
      </c>
      <c r="I180" s="432"/>
      <c r="J180" s="135" t="s">
        <v>131</v>
      </c>
      <c r="K180" s="143"/>
      <c r="L180" s="157">
        <v>7</v>
      </c>
      <c r="M180" s="132" t="s">
        <v>499</v>
      </c>
      <c r="N180" s="132" t="s">
        <v>512</v>
      </c>
      <c r="O180" s="132" t="s">
        <v>506</v>
      </c>
      <c r="P180" s="155" t="s">
        <v>343</v>
      </c>
      <c r="Q180" s="132" t="s">
        <v>501</v>
      </c>
      <c r="R180" s="132" t="s">
        <v>497</v>
      </c>
      <c r="S180" s="132" t="s">
        <v>497</v>
      </c>
      <c r="T180" s="132" t="s">
        <v>507</v>
      </c>
      <c r="U180" s="132" t="s">
        <v>343</v>
      </c>
      <c r="V180" s="156" t="s">
        <v>497</v>
      </c>
      <c r="W180" s="132">
        <v>8</v>
      </c>
      <c r="X180" s="134"/>
      <c r="Y180" s="134"/>
      <c r="Z180" s="134"/>
      <c r="AA180" s="134"/>
      <c r="AB180" s="134"/>
      <c r="AC180" s="134"/>
      <c r="AD180" s="148"/>
    </row>
    <row r="181" spans="1:30" ht="24.75" customHeight="1">
      <c r="A181" s="237">
        <v>8</v>
      </c>
      <c r="B181" s="235" t="s">
        <v>511</v>
      </c>
      <c r="C181" s="238"/>
      <c r="D181" s="123" t="s">
        <v>249</v>
      </c>
      <c r="E181" s="123" t="s">
        <v>250</v>
      </c>
      <c r="F181" s="124">
        <v>1984</v>
      </c>
      <c r="G181" s="358">
        <v>150000</v>
      </c>
      <c r="H181" s="244" t="s">
        <v>1318</v>
      </c>
      <c r="I181" s="432"/>
      <c r="J181" s="135" t="s">
        <v>135</v>
      </c>
      <c r="K181" s="143"/>
      <c r="L181" s="157">
        <v>8</v>
      </c>
      <c r="M181" s="132" t="s">
        <v>499</v>
      </c>
      <c r="N181" s="132" t="s">
        <v>512</v>
      </c>
      <c r="O181" s="132" t="s">
        <v>506</v>
      </c>
      <c r="P181" s="155" t="s">
        <v>343</v>
      </c>
      <c r="Q181" s="132" t="s">
        <v>497</v>
      </c>
      <c r="R181" s="132" t="s">
        <v>497</v>
      </c>
      <c r="S181" s="132" t="s">
        <v>497</v>
      </c>
      <c r="T181" s="132" t="s">
        <v>497</v>
      </c>
      <c r="U181" s="132" t="s">
        <v>343</v>
      </c>
      <c r="V181" s="156" t="s">
        <v>497</v>
      </c>
      <c r="W181" s="132">
        <v>9</v>
      </c>
      <c r="X181" s="134"/>
      <c r="Y181" s="134"/>
      <c r="Z181" s="134"/>
      <c r="AA181" s="134"/>
      <c r="AB181" s="134"/>
      <c r="AC181" s="134"/>
      <c r="AD181" s="148"/>
    </row>
    <row r="182" spans="1:30" ht="24.75" customHeight="1">
      <c r="A182" s="237">
        <v>9</v>
      </c>
      <c r="B182" s="235" t="s">
        <v>511</v>
      </c>
      <c r="C182" s="238"/>
      <c r="D182" s="123" t="s">
        <v>249</v>
      </c>
      <c r="E182" s="123" t="s">
        <v>250</v>
      </c>
      <c r="F182" s="124">
        <v>1980</v>
      </c>
      <c r="G182" s="358">
        <v>150000</v>
      </c>
      <c r="H182" s="244" t="s">
        <v>1318</v>
      </c>
      <c r="I182" s="432"/>
      <c r="J182" s="135" t="s">
        <v>513</v>
      </c>
      <c r="K182" s="143"/>
      <c r="L182" s="157">
        <v>9</v>
      </c>
      <c r="M182" s="132" t="s">
        <v>499</v>
      </c>
      <c r="N182" s="132" t="s">
        <v>512</v>
      </c>
      <c r="O182" s="132" t="s">
        <v>506</v>
      </c>
      <c r="P182" s="155" t="s">
        <v>343</v>
      </c>
      <c r="Q182" s="132" t="s">
        <v>497</v>
      </c>
      <c r="R182" s="132" t="s">
        <v>497</v>
      </c>
      <c r="S182" s="132" t="s">
        <v>497</v>
      </c>
      <c r="T182" s="132" t="s">
        <v>497</v>
      </c>
      <c r="U182" s="132" t="s">
        <v>343</v>
      </c>
      <c r="V182" s="156" t="s">
        <v>497</v>
      </c>
      <c r="W182" s="132">
        <v>10</v>
      </c>
      <c r="X182" s="134"/>
      <c r="Y182" s="134"/>
      <c r="Z182" s="134"/>
      <c r="AA182" s="134"/>
      <c r="AB182" s="134"/>
      <c r="AC182" s="134"/>
      <c r="AD182" s="148"/>
    </row>
    <row r="183" spans="1:30" ht="24.75" customHeight="1">
      <c r="A183" s="237">
        <v>10</v>
      </c>
      <c r="B183" s="235" t="s">
        <v>511</v>
      </c>
      <c r="C183" s="238"/>
      <c r="D183" s="123" t="s">
        <v>249</v>
      </c>
      <c r="E183" s="123" t="s">
        <v>250</v>
      </c>
      <c r="F183" s="124">
        <v>2003</v>
      </c>
      <c r="G183" s="358">
        <v>150000</v>
      </c>
      <c r="H183" s="244" t="s">
        <v>1318</v>
      </c>
      <c r="I183" s="433"/>
      <c r="J183" s="135" t="s">
        <v>122</v>
      </c>
      <c r="K183" s="143"/>
      <c r="L183" s="157">
        <v>10</v>
      </c>
      <c r="M183" s="132" t="s">
        <v>514</v>
      </c>
      <c r="N183" s="132" t="s">
        <v>512</v>
      </c>
      <c r="O183" s="132" t="s">
        <v>496</v>
      </c>
      <c r="P183" s="155" t="s">
        <v>343</v>
      </c>
      <c r="Q183" s="132" t="s">
        <v>497</v>
      </c>
      <c r="R183" s="132" t="s">
        <v>497</v>
      </c>
      <c r="S183" s="132" t="s">
        <v>497</v>
      </c>
      <c r="T183" s="132" t="s">
        <v>497</v>
      </c>
      <c r="U183" s="132" t="s">
        <v>343</v>
      </c>
      <c r="V183" s="156" t="s">
        <v>497</v>
      </c>
      <c r="W183" s="132">
        <v>11</v>
      </c>
      <c r="X183" s="134"/>
      <c r="Y183" s="134"/>
      <c r="Z183" s="134"/>
      <c r="AA183" s="134"/>
      <c r="AB183" s="134"/>
      <c r="AC183" s="134"/>
      <c r="AD183" s="148"/>
    </row>
    <row r="184" spans="1:30" ht="24.75" customHeight="1">
      <c r="A184" s="237">
        <v>11</v>
      </c>
      <c r="B184" s="235" t="s">
        <v>515</v>
      </c>
      <c r="C184" s="238"/>
      <c r="D184" s="123" t="s">
        <v>249</v>
      </c>
      <c r="E184" s="123" t="s">
        <v>250</v>
      </c>
      <c r="F184" s="124">
        <v>2002</v>
      </c>
      <c r="G184" s="358">
        <v>20000</v>
      </c>
      <c r="H184" s="244" t="s">
        <v>1318</v>
      </c>
      <c r="I184" s="369" t="s">
        <v>337</v>
      </c>
      <c r="J184" s="135" t="s">
        <v>516</v>
      </c>
      <c r="K184" s="143"/>
      <c r="L184" s="157">
        <v>11</v>
      </c>
      <c r="M184" s="55" t="s">
        <v>505</v>
      </c>
      <c r="N184" s="55" t="s">
        <v>505</v>
      </c>
      <c r="O184" s="55" t="s">
        <v>505</v>
      </c>
      <c r="P184" s="56" t="s">
        <v>505</v>
      </c>
      <c r="Q184" s="56" t="s">
        <v>505</v>
      </c>
      <c r="R184" s="56" t="s">
        <v>505</v>
      </c>
      <c r="S184" s="56" t="s">
        <v>505</v>
      </c>
      <c r="T184" s="56" t="s">
        <v>505</v>
      </c>
      <c r="U184" s="56" t="s">
        <v>505</v>
      </c>
      <c r="V184" s="56" t="s">
        <v>505</v>
      </c>
      <c r="W184" s="132">
        <v>12</v>
      </c>
      <c r="X184" s="134"/>
      <c r="Y184" s="134"/>
      <c r="Z184" s="134"/>
      <c r="AA184" s="134"/>
      <c r="AB184" s="134"/>
      <c r="AC184" s="134"/>
      <c r="AD184" s="148"/>
    </row>
    <row r="185" spans="1:30" ht="33" customHeight="1">
      <c r="A185" s="237">
        <v>12</v>
      </c>
      <c r="B185" s="235" t="s">
        <v>517</v>
      </c>
      <c r="C185" s="238"/>
      <c r="D185" s="123" t="s">
        <v>249</v>
      </c>
      <c r="E185" s="123" t="s">
        <v>250</v>
      </c>
      <c r="F185" s="124">
        <v>2002</v>
      </c>
      <c r="G185" s="358">
        <v>15000</v>
      </c>
      <c r="H185" s="244" t="s">
        <v>1318</v>
      </c>
      <c r="I185" s="369" t="s">
        <v>337</v>
      </c>
      <c r="J185" s="135" t="s">
        <v>516</v>
      </c>
      <c r="K185" s="143"/>
      <c r="L185" s="157">
        <v>12</v>
      </c>
      <c r="M185" s="55" t="s">
        <v>505</v>
      </c>
      <c r="N185" s="55" t="s">
        <v>505</v>
      </c>
      <c r="O185" s="55" t="s">
        <v>505</v>
      </c>
      <c r="P185" s="56" t="s">
        <v>505</v>
      </c>
      <c r="Q185" s="56" t="s">
        <v>505</v>
      </c>
      <c r="R185" s="56" t="s">
        <v>505</v>
      </c>
      <c r="S185" s="56" t="s">
        <v>505</v>
      </c>
      <c r="T185" s="56" t="s">
        <v>505</v>
      </c>
      <c r="U185" s="56" t="s">
        <v>505</v>
      </c>
      <c r="V185" s="56" t="s">
        <v>505</v>
      </c>
      <c r="W185" s="132">
        <v>13</v>
      </c>
      <c r="X185" s="134"/>
      <c r="Y185" s="134"/>
      <c r="Z185" s="134"/>
      <c r="AA185" s="134"/>
      <c r="AB185" s="134"/>
      <c r="AC185" s="134"/>
      <c r="AD185" s="148"/>
    </row>
    <row r="186" spans="1:30" ht="24.75" customHeight="1">
      <c r="A186" s="237">
        <v>13</v>
      </c>
      <c r="B186" s="235" t="s">
        <v>518</v>
      </c>
      <c r="C186" s="238"/>
      <c r="D186" s="123" t="s">
        <v>249</v>
      </c>
      <c r="E186" s="123" t="s">
        <v>250</v>
      </c>
      <c r="F186" s="124">
        <v>1996</v>
      </c>
      <c r="G186" s="358">
        <v>70000</v>
      </c>
      <c r="H186" s="244" t="s">
        <v>1318</v>
      </c>
      <c r="I186" s="369" t="s">
        <v>337</v>
      </c>
      <c r="J186" s="135" t="s">
        <v>519</v>
      </c>
      <c r="K186" s="143"/>
      <c r="L186" s="157">
        <v>13</v>
      </c>
      <c r="M186" s="132" t="s">
        <v>520</v>
      </c>
      <c r="N186" s="132" t="s">
        <v>500</v>
      </c>
      <c r="O186" s="132" t="s">
        <v>496</v>
      </c>
      <c r="P186" s="158" t="s">
        <v>343</v>
      </c>
      <c r="Q186" s="132" t="s">
        <v>497</v>
      </c>
      <c r="R186" s="132" t="s">
        <v>497</v>
      </c>
      <c r="S186" s="132" t="s">
        <v>497</v>
      </c>
      <c r="T186" s="132" t="s">
        <v>497</v>
      </c>
      <c r="U186" s="132" t="s">
        <v>343</v>
      </c>
      <c r="V186" s="156" t="s">
        <v>497</v>
      </c>
      <c r="W186" s="132">
        <v>14</v>
      </c>
      <c r="X186" s="134"/>
      <c r="Y186" s="134"/>
      <c r="Z186" s="134"/>
      <c r="AA186" s="134"/>
      <c r="AB186" s="134"/>
      <c r="AC186" s="134"/>
      <c r="AD186" s="148"/>
    </row>
    <row r="187" spans="1:30" ht="24.75" customHeight="1">
      <c r="A187" s="237">
        <v>14</v>
      </c>
      <c r="B187" s="235" t="s">
        <v>521</v>
      </c>
      <c r="C187" s="238"/>
      <c r="D187" s="123" t="s">
        <v>249</v>
      </c>
      <c r="E187" s="123" t="s">
        <v>250</v>
      </c>
      <c r="F187" s="367">
        <v>2012</v>
      </c>
      <c r="G187" s="358">
        <v>310000</v>
      </c>
      <c r="H187" s="244" t="s">
        <v>1318</v>
      </c>
      <c r="I187" s="369" t="s">
        <v>337</v>
      </c>
      <c r="J187" s="135" t="s">
        <v>522</v>
      </c>
      <c r="K187" s="143"/>
      <c r="L187" s="157">
        <v>14</v>
      </c>
      <c r="M187" s="132" t="s">
        <v>335</v>
      </c>
      <c r="N187" s="55" t="s">
        <v>505</v>
      </c>
      <c r="O187" s="132" t="s">
        <v>523</v>
      </c>
      <c r="P187" s="158" t="s">
        <v>343</v>
      </c>
      <c r="Q187" s="132" t="s">
        <v>524</v>
      </c>
      <c r="R187" s="132" t="s">
        <v>524</v>
      </c>
      <c r="S187" s="132" t="s">
        <v>343</v>
      </c>
      <c r="T187" s="132" t="s">
        <v>524</v>
      </c>
      <c r="U187" s="132" t="s">
        <v>343</v>
      </c>
      <c r="V187" s="156" t="s">
        <v>524</v>
      </c>
      <c r="W187" s="132">
        <v>15</v>
      </c>
      <c r="X187" s="134"/>
      <c r="Y187" s="134"/>
      <c r="Z187" s="134"/>
      <c r="AA187" s="134"/>
      <c r="AB187" s="134"/>
      <c r="AC187" s="134"/>
      <c r="AD187" s="148"/>
    </row>
    <row r="188" spans="1:30" ht="24.75" customHeight="1">
      <c r="A188" s="237">
        <v>15</v>
      </c>
      <c r="B188" s="235" t="s">
        <v>525</v>
      </c>
      <c r="C188" s="238"/>
      <c r="D188" s="123" t="s">
        <v>249</v>
      </c>
      <c r="E188" s="123" t="s">
        <v>250</v>
      </c>
      <c r="F188" s="367">
        <v>2012</v>
      </c>
      <c r="G188" s="358">
        <v>28000</v>
      </c>
      <c r="H188" s="244" t="s">
        <v>1318</v>
      </c>
      <c r="I188" s="369" t="s">
        <v>337</v>
      </c>
      <c r="J188" s="135" t="s">
        <v>526</v>
      </c>
      <c r="K188" s="143"/>
      <c r="L188" s="157">
        <v>15</v>
      </c>
      <c r="M188" s="55" t="s">
        <v>505</v>
      </c>
      <c r="N188" s="55" t="s">
        <v>505</v>
      </c>
      <c r="O188" s="55" t="s">
        <v>505</v>
      </c>
      <c r="P188" s="56" t="s">
        <v>505</v>
      </c>
      <c r="Q188" s="56" t="s">
        <v>505</v>
      </c>
      <c r="R188" s="56" t="s">
        <v>505</v>
      </c>
      <c r="S188" s="56" t="s">
        <v>505</v>
      </c>
      <c r="T188" s="56" t="s">
        <v>505</v>
      </c>
      <c r="U188" s="56" t="s">
        <v>505</v>
      </c>
      <c r="V188" s="56" t="s">
        <v>505</v>
      </c>
      <c r="W188" s="132">
        <v>16</v>
      </c>
      <c r="X188" s="134"/>
      <c r="Y188" s="134"/>
      <c r="Z188" s="134"/>
      <c r="AA188" s="134"/>
      <c r="AB188" s="134"/>
      <c r="AC188" s="134"/>
      <c r="AD188" s="148"/>
    </row>
    <row r="189" spans="1:30" ht="21" customHeight="1">
      <c r="A189" s="237">
        <v>16</v>
      </c>
      <c r="B189" s="235" t="s">
        <v>527</v>
      </c>
      <c r="C189" s="238"/>
      <c r="D189" s="123" t="s">
        <v>249</v>
      </c>
      <c r="E189" s="123" t="s">
        <v>250</v>
      </c>
      <c r="F189" s="367">
        <v>2012</v>
      </c>
      <c r="G189" s="358">
        <v>18000</v>
      </c>
      <c r="H189" s="244" t="s">
        <v>1318</v>
      </c>
      <c r="I189" s="369" t="s">
        <v>337</v>
      </c>
      <c r="J189" s="135" t="s">
        <v>526</v>
      </c>
      <c r="K189" s="143"/>
      <c r="L189" s="157">
        <v>16</v>
      </c>
      <c r="M189" s="55" t="s">
        <v>505</v>
      </c>
      <c r="N189" s="55" t="s">
        <v>505</v>
      </c>
      <c r="O189" s="132" t="s">
        <v>528</v>
      </c>
      <c r="P189" s="158" t="s">
        <v>343</v>
      </c>
      <c r="Q189" s="132" t="s">
        <v>524</v>
      </c>
      <c r="R189" s="132" t="s">
        <v>343</v>
      </c>
      <c r="S189" s="132" t="s">
        <v>343</v>
      </c>
      <c r="T189" s="132" t="s">
        <v>343</v>
      </c>
      <c r="U189" s="132" t="s">
        <v>343</v>
      </c>
      <c r="V189" s="156" t="s">
        <v>343</v>
      </c>
      <c r="W189" s="132">
        <v>17</v>
      </c>
      <c r="X189" s="134"/>
      <c r="Y189" s="134"/>
      <c r="Z189" s="134"/>
      <c r="AA189" s="134"/>
      <c r="AB189" s="134"/>
      <c r="AC189" s="134"/>
      <c r="AD189" s="148"/>
    </row>
    <row r="190" spans="1:30" s="262" customFormat="1" ht="18.75" thickBot="1">
      <c r="A190" s="395" t="s">
        <v>26</v>
      </c>
      <c r="B190" s="396"/>
      <c r="C190" s="396"/>
      <c r="D190" s="396"/>
      <c r="E190" s="396"/>
      <c r="F190" s="397"/>
      <c r="G190" s="364">
        <f>SUM(G173:G189)</f>
        <v>2101000</v>
      </c>
      <c r="H190" s="263"/>
      <c r="I190" s="372"/>
      <c r="J190" s="264"/>
      <c r="K190" s="257"/>
      <c r="L190" s="265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7"/>
      <c r="Y190" s="267"/>
      <c r="Z190" s="267"/>
      <c r="AA190" s="267"/>
      <c r="AB190" s="267"/>
      <c r="AC190" s="267"/>
      <c r="AD190" s="268"/>
    </row>
    <row r="192" ht="33" customHeight="1" thickBot="1"/>
    <row r="193" spans="4:9" ht="32.25" customHeight="1" thickBot="1">
      <c r="D193" s="426" t="s">
        <v>682</v>
      </c>
      <c r="E193" s="427"/>
      <c r="F193" s="428"/>
      <c r="G193" s="365">
        <f>G121+G137+G151+G159+G164+G169+G190</f>
        <v>40011960.190000005</v>
      </c>
      <c r="H193" s="366"/>
      <c r="I193" s="356"/>
    </row>
    <row r="196" ht="14.25">
      <c r="I196" s="373"/>
    </row>
    <row r="197" ht="14.25">
      <c r="I197" s="373"/>
    </row>
  </sheetData>
  <sheetProtection/>
  <mergeCells count="181">
    <mergeCell ref="A190:F190"/>
    <mergeCell ref="D193:F193"/>
    <mergeCell ref="AA171:AA172"/>
    <mergeCell ref="AB171:AB172"/>
    <mergeCell ref="AC171:AC172"/>
    <mergeCell ref="AD171:AD172"/>
    <mergeCell ref="I173:I183"/>
    <mergeCell ref="A175:H175"/>
    <mergeCell ref="P171:P172"/>
    <mergeCell ref="Q171:V171"/>
    <mergeCell ref="W171:W172"/>
    <mergeCell ref="X171:X172"/>
    <mergeCell ref="Y171:Y172"/>
    <mergeCell ref="Z171:Z172"/>
    <mergeCell ref="G171:G172"/>
    <mergeCell ref="H171:H172"/>
    <mergeCell ref="I171:I172"/>
    <mergeCell ref="J171:J172"/>
    <mergeCell ref="L171:L172"/>
    <mergeCell ref="M171:O171"/>
    <mergeCell ref="A171:A172"/>
    <mergeCell ref="B171:B172"/>
    <mergeCell ref="C171:C172"/>
    <mergeCell ref="D171:D172"/>
    <mergeCell ref="E171:E172"/>
    <mergeCell ref="F171:F172"/>
    <mergeCell ref="AA166:AA167"/>
    <mergeCell ref="AB166:AB167"/>
    <mergeCell ref="AC166:AC167"/>
    <mergeCell ref="AD166:AD167"/>
    <mergeCell ref="A169:F169"/>
    <mergeCell ref="A170:I170"/>
    <mergeCell ref="L170:T170"/>
    <mergeCell ref="P166:P167"/>
    <mergeCell ref="Q166:V166"/>
    <mergeCell ref="W166:W167"/>
    <mergeCell ref="X166:X167"/>
    <mergeCell ref="Y166:Y167"/>
    <mergeCell ref="Z166:Z167"/>
    <mergeCell ref="G166:G167"/>
    <mergeCell ref="H166:H167"/>
    <mergeCell ref="I166:I167"/>
    <mergeCell ref="J166:J167"/>
    <mergeCell ref="L166:L167"/>
    <mergeCell ref="M166:O166"/>
    <mergeCell ref="A166:A167"/>
    <mergeCell ref="B166:B167"/>
    <mergeCell ref="C166:C167"/>
    <mergeCell ref="D166:D167"/>
    <mergeCell ref="E166:E167"/>
    <mergeCell ref="F166:F167"/>
    <mergeCell ref="AA161:AA162"/>
    <mergeCell ref="AB161:AB162"/>
    <mergeCell ref="AC161:AC162"/>
    <mergeCell ref="AD161:AD162"/>
    <mergeCell ref="A164:F164"/>
    <mergeCell ref="A165:I165"/>
    <mergeCell ref="L165:T165"/>
    <mergeCell ref="P161:P162"/>
    <mergeCell ref="Q161:V161"/>
    <mergeCell ref="W161:W162"/>
    <mergeCell ref="X161:X162"/>
    <mergeCell ref="Y161:Y162"/>
    <mergeCell ref="Z161:Z162"/>
    <mergeCell ref="G161:G162"/>
    <mergeCell ref="H161:H162"/>
    <mergeCell ref="I161:I162"/>
    <mergeCell ref="J161:J162"/>
    <mergeCell ref="L161:L162"/>
    <mergeCell ref="M161:O161"/>
    <mergeCell ref="A161:A162"/>
    <mergeCell ref="B161:B162"/>
    <mergeCell ref="C161:C162"/>
    <mergeCell ref="D161:D162"/>
    <mergeCell ref="E161:E162"/>
    <mergeCell ref="F161:F162"/>
    <mergeCell ref="AB153:AB154"/>
    <mergeCell ref="AC153:AC154"/>
    <mergeCell ref="AD153:AD154"/>
    <mergeCell ref="I155:I156"/>
    <mergeCell ref="A159:F159"/>
    <mergeCell ref="A160:I160"/>
    <mergeCell ref="L160:T160"/>
    <mergeCell ref="Q153:V153"/>
    <mergeCell ref="W153:W154"/>
    <mergeCell ref="X153:X154"/>
    <mergeCell ref="Y153:Y154"/>
    <mergeCell ref="Z153:Z154"/>
    <mergeCell ref="AA153:AA154"/>
    <mergeCell ref="H153:H154"/>
    <mergeCell ref="I153:I154"/>
    <mergeCell ref="J153:J154"/>
    <mergeCell ref="L153:L154"/>
    <mergeCell ref="M153:O153"/>
    <mergeCell ref="P153:P154"/>
    <mergeCell ref="A151:F151"/>
    <mergeCell ref="A152:I152"/>
    <mergeCell ref="L152:T152"/>
    <mergeCell ref="A153:A154"/>
    <mergeCell ref="B153:B154"/>
    <mergeCell ref="C153:C154"/>
    <mergeCell ref="D153:D154"/>
    <mergeCell ref="E153:E154"/>
    <mergeCell ref="F153:F154"/>
    <mergeCell ref="G153:G154"/>
    <mergeCell ref="AC139:AC140"/>
    <mergeCell ref="AD139:AD140"/>
    <mergeCell ref="I141:I147"/>
    <mergeCell ref="I148:I150"/>
    <mergeCell ref="P139:P140"/>
    <mergeCell ref="Q139:V139"/>
    <mergeCell ref="W139:W140"/>
    <mergeCell ref="X139:X140"/>
    <mergeCell ref="Y139:Y140"/>
    <mergeCell ref="Z139:Z140"/>
    <mergeCell ref="M139:O139"/>
    <mergeCell ref="A139:A140"/>
    <mergeCell ref="B139:B140"/>
    <mergeCell ref="C139:C140"/>
    <mergeCell ref="D139:D140"/>
    <mergeCell ref="E139:E140"/>
    <mergeCell ref="F139:F140"/>
    <mergeCell ref="AA139:AA140"/>
    <mergeCell ref="AB139:AB140"/>
    <mergeCell ref="C123:C124"/>
    <mergeCell ref="D123:D124"/>
    <mergeCell ref="E123:E124"/>
    <mergeCell ref="F123:F124"/>
    <mergeCell ref="G139:G140"/>
    <mergeCell ref="H139:H140"/>
    <mergeCell ref="I139:I140"/>
    <mergeCell ref="J139:J140"/>
    <mergeCell ref="L139:L140"/>
    <mergeCell ref="AB123:AB124"/>
    <mergeCell ref="H4:H5"/>
    <mergeCell ref="I4:I5"/>
    <mergeCell ref="J4:J5"/>
    <mergeCell ref="L4:L5"/>
    <mergeCell ref="M4:O4"/>
    <mergeCell ref="AA123:AA124"/>
    <mergeCell ref="A137:F137"/>
    <mergeCell ref="A138:I138"/>
    <mergeCell ref="L138:T138"/>
    <mergeCell ref="P123:P124"/>
    <mergeCell ref="Q123:V123"/>
    <mergeCell ref="W123:W124"/>
    <mergeCell ref="X123:X124"/>
    <mergeCell ref="Y123:Y124"/>
    <mergeCell ref="Z123:Z124"/>
    <mergeCell ref="G123:G124"/>
    <mergeCell ref="H123:H124"/>
    <mergeCell ref="I123:I124"/>
    <mergeCell ref="J123:J124"/>
    <mergeCell ref="L123:L124"/>
    <mergeCell ref="M123:O123"/>
    <mergeCell ref="A123:A124"/>
    <mergeCell ref="B123:B124"/>
    <mergeCell ref="AC123:AC124"/>
    <mergeCell ref="AD123:AD124"/>
    <mergeCell ref="A3:I3"/>
    <mergeCell ref="L3:T3"/>
    <mergeCell ref="A4:A5"/>
    <mergeCell ref="B4:B5"/>
    <mergeCell ref="C4:C5"/>
    <mergeCell ref="D4:D5"/>
    <mergeCell ref="E4:E5"/>
    <mergeCell ref="F4:F5"/>
    <mergeCell ref="G4:G5"/>
    <mergeCell ref="AA4:AA5"/>
    <mergeCell ref="AB4:AB5"/>
    <mergeCell ref="AC4:AC5"/>
    <mergeCell ref="AD4:AD5"/>
    <mergeCell ref="A121:F121"/>
    <mergeCell ref="A122:I122"/>
    <mergeCell ref="L122:T122"/>
    <mergeCell ref="P4:P5"/>
    <mergeCell ref="Q4:V4"/>
    <mergeCell ref="W4:W5"/>
    <mergeCell ref="X4:X5"/>
    <mergeCell ref="Y4:Y5"/>
    <mergeCell ref="Z4:Z5"/>
  </mergeCells>
  <printOptions/>
  <pageMargins left="0.31496062992125984" right="0.15748031496062992" top="0.5" bottom="0.5118110236220472" header="0.31496062992125984" footer="0.5511811023622047"/>
  <pageSetup horizontalDpi="600" verticalDpi="600" orientation="landscape" paperSize="9" scale="40" r:id="rId2"/>
  <rowBreaks count="3" manualBreakCount="3">
    <brk id="111" max="31" man="1"/>
    <brk id="137" max="255" man="1"/>
    <brk id="169" max="255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6">
      <selection activeCell="C167" sqref="C167:D167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82" customWidth="1"/>
    <col min="5" max="5" width="13.421875" style="1" bestFit="1" customWidth="1"/>
    <col min="6" max="16384" width="9.140625" style="1" customWidth="1"/>
  </cols>
  <sheetData>
    <row r="2" ht="15.75" thickBot="1">
      <c r="D2" s="222" t="s">
        <v>1163</v>
      </c>
    </row>
    <row r="3" spans="1:4" ht="21" thickBot="1">
      <c r="A3" s="450" t="s">
        <v>90</v>
      </c>
      <c r="B3" s="451"/>
      <c r="C3" s="452"/>
      <c r="D3" s="83"/>
    </row>
    <row r="4" ht="13.5" thickBot="1">
      <c r="A4" s="4"/>
    </row>
    <row r="5" spans="1:4" ht="24.75" customHeight="1">
      <c r="A5" s="453" t="s">
        <v>226</v>
      </c>
      <c r="B5" s="454"/>
      <c r="C5" s="454"/>
      <c r="D5" s="455"/>
    </row>
    <row r="6" spans="1:4" ht="26.25" thickBot="1">
      <c r="A6" s="37" t="s">
        <v>18</v>
      </c>
      <c r="B6" s="38" t="s">
        <v>27</v>
      </c>
      <c r="C6" s="38" t="s">
        <v>28</v>
      </c>
      <c r="D6" s="84" t="s">
        <v>29</v>
      </c>
    </row>
    <row r="7" spans="1:4" ht="12.75">
      <c r="A7" s="7">
        <v>1</v>
      </c>
      <c r="B7" s="48" t="s">
        <v>150</v>
      </c>
      <c r="C7" s="49">
        <v>2008</v>
      </c>
      <c r="D7" s="85">
        <v>3542.45</v>
      </c>
    </row>
    <row r="8" spans="1:4" ht="12.75">
      <c r="A8" s="7">
        <v>2</v>
      </c>
      <c r="B8" s="48" t="s">
        <v>154</v>
      </c>
      <c r="C8" s="49">
        <v>2008</v>
      </c>
      <c r="D8" s="85">
        <v>430</v>
      </c>
    </row>
    <row r="9" spans="1:4" ht="12.75">
      <c r="A9" s="7">
        <v>3</v>
      </c>
      <c r="B9" s="48" t="s">
        <v>155</v>
      </c>
      <c r="C9" s="49">
        <v>2008</v>
      </c>
      <c r="D9" s="85">
        <v>352</v>
      </c>
    </row>
    <row r="10" spans="1:4" ht="12.75">
      <c r="A10" s="7">
        <v>4</v>
      </c>
      <c r="B10" s="48" t="s">
        <v>156</v>
      </c>
      <c r="C10" s="49">
        <v>2008</v>
      </c>
      <c r="D10" s="85">
        <v>1079</v>
      </c>
    </row>
    <row r="11" spans="1:4" ht="12.75">
      <c r="A11" s="7">
        <v>5</v>
      </c>
      <c r="B11" s="48" t="s">
        <v>153</v>
      </c>
      <c r="C11" s="49">
        <v>2008</v>
      </c>
      <c r="D11" s="85">
        <v>1364</v>
      </c>
    </row>
    <row r="12" spans="1:4" ht="12.75">
      <c r="A12" s="7">
        <v>6</v>
      </c>
      <c r="B12" s="48" t="s">
        <v>157</v>
      </c>
      <c r="C12" s="49">
        <v>2008</v>
      </c>
      <c r="D12" s="85">
        <v>550</v>
      </c>
    </row>
    <row r="13" spans="1:4" ht="12.75">
      <c r="A13" s="7">
        <v>7</v>
      </c>
      <c r="B13" s="48" t="s">
        <v>158</v>
      </c>
      <c r="C13" s="49">
        <v>2009</v>
      </c>
      <c r="D13" s="85">
        <v>17226.64</v>
      </c>
    </row>
    <row r="14" spans="1:4" ht="12.75">
      <c r="A14" s="7">
        <v>8</v>
      </c>
      <c r="B14" s="48" t="s">
        <v>159</v>
      </c>
      <c r="C14" s="49">
        <v>2009</v>
      </c>
      <c r="D14" s="85">
        <v>1400</v>
      </c>
    </row>
    <row r="15" spans="1:4" ht="12.75">
      <c r="A15" s="7">
        <v>9</v>
      </c>
      <c r="B15" s="48" t="s">
        <v>160</v>
      </c>
      <c r="C15" s="49">
        <v>2009</v>
      </c>
      <c r="D15" s="85">
        <v>1349.01</v>
      </c>
    </row>
    <row r="16" spans="1:4" ht="12.75">
      <c r="A16" s="7">
        <v>10</v>
      </c>
      <c r="B16" s="48" t="s">
        <v>160</v>
      </c>
      <c r="C16" s="49">
        <v>2009</v>
      </c>
      <c r="D16" s="85">
        <v>1349</v>
      </c>
    </row>
    <row r="17" spans="1:4" ht="12.75">
      <c r="A17" s="7">
        <v>11</v>
      </c>
      <c r="B17" s="48" t="s">
        <v>160</v>
      </c>
      <c r="C17" s="49">
        <v>2009</v>
      </c>
      <c r="D17" s="85">
        <v>1349</v>
      </c>
    </row>
    <row r="18" spans="1:4" ht="12.75">
      <c r="A18" s="7">
        <v>12</v>
      </c>
      <c r="B18" s="48" t="s">
        <v>161</v>
      </c>
      <c r="C18" s="49">
        <v>2010</v>
      </c>
      <c r="D18" s="85">
        <v>30000</v>
      </c>
    </row>
    <row r="19" spans="1:4" ht="12.75">
      <c r="A19" s="7">
        <v>13</v>
      </c>
      <c r="B19" s="48" t="s">
        <v>396</v>
      </c>
      <c r="C19" s="49">
        <v>2011</v>
      </c>
      <c r="D19" s="85">
        <v>1245</v>
      </c>
    </row>
    <row r="20" spans="1:4" ht="12.75">
      <c r="A20" s="7">
        <v>14</v>
      </c>
      <c r="B20" s="48" t="s">
        <v>397</v>
      </c>
      <c r="C20" s="49">
        <v>2011</v>
      </c>
      <c r="D20" s="85">
        <v>1245</v>
      </c>
    </row>
    <row r="21" spans="1:4" ht="12.75">
      <c r="A21" s="7">
        <v>15</v>
      </c>
      <c r="B21" s="48" t="s">
        <v>397</v>
      </c>
      <c r="C21" s="49">
        <v>2011</v>
      </c>
      <c r="D21" s="85">
        <v>1245</v>
      </c>
    </row>
    <row r="22" spans="1:4" ht="12.75">
      <c r="A22" s="7">
        <v>16</v>
      </c>
      <c r="B22" s="48" t="s">
        <v>397</v>
      </c>
      <c r="C22" s="49">
        <v>2011</v>
      </c>
      <c r="D22" s="85">
        <v>1254.02</v>
      </c>
    </row>
    <row r="23" spans="1:4" ht="12.75">
      <c r="A23" s="7">
        <v>17</v>
      </c>
      <c r="B23" s="48" t="s">
        <v>162</v>
      </c>
      <c r="C23" s="49">
        <v>2011</v>
      </c>
      <c r="D23" s="85">
        <v>1380</v>
      </c>
    </row>
    <row r="24" spans="1:4" ht="12.75">
      <c r="A24" s="7">
        <v>18</v>
      </c>
      <c r="B24" s="48" t="s">
        <v>163</v>
      </c>
      <c r="C24" s="49">
        <v>2011</v>
      </c>
      <c r="D24" s="85">
        <v>2899</v>
      </c>
    </row>
    <row r="25" spans="1:4" ht="12.75">
      <c r="A25" s="7">
        <v>19</v>
      </c>
      <c r="B25" s="48" t="s">
        <v>164</v>
      </c>
      <c r="C25" s="49">
        <v>2011</v>
      </c>
      <c r="D25" s="85">
        <v>3442.77</v>
      </c>
    </row>
    <row r="26" spans="1:4" ht="12.75">
      <c r="A26" s="7">
        <v>20</v>
      </c>
      <c r="B26" s="48" t="s">
        <v>394</v>
      </c>
      <c r="C26" s="49">
        <v>2011</v>
      </c>
      <c r="D26" s="85">
        <v>1180</v>
      </c>
    </row>
    <row r="27" spans="1:4" ht="12.75">
      <c r="A27" s="7">
        <v>21</v>
      </c>
      <c r="B27" s="48" t="s">
        <v>399</v>
      </c>
      <c r="C27" s="49">
        <v>2011</v>
      </c>
      <c r="D27" s="85">
        <v>1485.41</v>
      </c>
    </row>
    <row r="28" spans="1:4" ht="12.75">
      <c r="A28" s="7">
        <v>22</v>
      </c>
      <c r="B28" s="48" t="s">
        <v>395</v>
      </c>
      <c r="C28" s="49">
        <v>2010</v>
      </c>
      <c r="D28" s="85">
        <v>1280</v>
      </c>
    </row>
    <row r="29" spans="1:4" ht="12.75">
      <c r="A29" s="7">
        <v>23</v>
      </c>
      <c r="B29" s="48" t="s">
        <v>395</v>
      </c>
      <c r="C29" s="49">
        <v>2010</v>
      </c>
      <c r="D29" s="85">
        <v>1970.08</v>
      </c>
    </row>
    <row r="30" spans="1:4" ht="12.75">
      <c r="A30" s="7">
        <v>24</v>
      </c>
      <c r="B30" s="48" t="s">
        <v>398</v>
      </c>
      <c r="C30" s="49">
        <v>2012</v>
      </c>
      <c r="D30" s="85">
        <v>1199.01</v>
      </c>
    </row>
    <row r="31" spans="1:4" ht="12.75">
      <c r="A31" s="7">
        <v>25</v>
      </c>
      <c r="B31" s="48" t="s">
        <v>398</v>
      </c>
      <c r="C31" s="49">
        <v>2012</v>
      </c>
      <c r="D31" s="85">
        <v>1199</v>
      </c>
    </row>
    <row r="32" spans="1:4" ht="12.75">
      <c r="A32" s="7">
        <v>26</v>
      </c>
      <c r="B32" s="50" t="s">
        <v>165</v>
      </c>
      <c r="C32" s="51">
        <v>2011</v>
      </c>
      <c r="D32" s="86">
        <v>5891.7</v>
      </c>
    </row>
    <row r="33" spans="1:4" ht="12.75">
      <c r="A33" s="7">
        <v>27</v>
      </c>
      <c r="B33" s="50" t="s">
        <v>404</v>
      </c>
      <c r="C33" s="51">
        <v>2011</v>
      </c>
      <c r="D33" s="86">
        <v>8364</v>
      </c>
    </row>
    <row r="34" spans="1:4" ht="13.5" customHeight="1">
      <c r="A34" s="44"/>
      <c r="B34" s="45" t="s">
        <v>26</v>
      </c>
      <c r="C34" s="46"/>
      <c r="D34" s="87">
        <f>SUM(D7:D33)</f>
        <v>95271.09</v>
      </c>
    </row>
    <row r="35" spans="1:4" ht="13.5" customHeight="1">
      <c r="A35" s="23"/>
      <c r="B35" s="24"/>
      <c r="C35" s="3"/>
      <c r="D35" s="88"/>
    </row>
    <row r="36" spans="1:4" ht="26.25" customHeight="1">
      <c r="A36" s="449" t="s">
        <v>227</v>
      </c>
      <c r="B36" s="449"/>
      <c r="C36" s="449"/>
      <c r="D36" s="449"/>
    </row>
    <row r="37" spans="1:4" ht="30" customHeight="1">
      <c r="A37" s="39" t="s">
        <v>18</v>
      </c>
      <c r="B37" s="39" t="s">
        <v>30</v>
      </c>
      <c r="C37" s="39" t="s">
        <v>28</v>
      </c>
      <c r="D37" s="89" t="s">
        <v>29</v>
      </c>
    </row>
    <row r="38" spans="1:4" ht="12.75">
      <c r="A38" s="8">
        <v>1</v>
      </c>
      <c r="B38" s="48" t="s">
        <v>166</v>
      </c>
      <c r="C38" s="49">
        <v>2008</v>
      </c>
      <c r="D38" s="85">
        <v>1757.01</v>
      </c>
    </row>
    <row r="39" spans="1:4" ht="12.75">
      <c r="A39" s="8">
        <v>2</v>
      </c>
      <c r="B39" s="48" t="s">
        <v>167</v>
      </c>
      <c r="C39" s="49">
        <v>2008</v>
      </c>
      <c r="D39" s="85">
        <v>1478</v>
      </c>
    </row>
    <row r="40" spans="1:4" ht="12.75">
      <c r="A40" s="8">
        <v>3</v>
      </c>
      <c r="B40" s="48" t="s">
        <v>167</v>
      </c>
      <c r="C40" s="49">
        <v>2008</v>
      </c>
      <c r="D40" s="85">
        <v>1477.99</v>
      </c>
    </row>
    <row r="41" spans="1:4" ht="12.75">
      <c r="A41" s="8">
        <v>4</v>
      </c>
      <c r="B41" s="48" t="s">
        <v>168</v>
      </c>
      <c r="C41" s="49">
        <v>2008</v>
      </c>
      <c r="D41" s="85">
        <v>2475</v>
      </c>
    </row>
    <row r="42" spans="1:4" ht="12.75">
      <c r="A42" s="8">
        <v>5</v>
      </c>
      <c r="B42" s="48" t="s">
        <v>168</v>
      </c>
      <c r="C42" s="49">
        <v>2008</v>
      </c>
      <c r="D42" s="85">
        <v>2475</v>
      </c>
    </row>
    <row r="43" spans="1:4" ht="12.75">
      <c r="A43" s="8">
        <v>6</v>
      </c>
      <c r="B43" s="48" t="s">
        <v>168</v>
      </c>
      <c r="C43" s="49">
        <v>2008</v>
      </c>
      <c r="D43" s="85">
        <v>2475</v>
      </c>
    </row>
    <row r="44" spans="1:4" ht="12.75">
      <c r="A44" s="8">
        <v>7</v>
      </c>
      <c r="B44" s="48" t="s">
        <v>169</v>
      </c>
      <c r="C44" s="49">
        <v>2009</v>
      </c>
      <c r="D44" s="85">
        <v>450</v>
      </c>
    </row>
    <row r="45" spans="1:4" ht="12.75">
      <c r="A45" s="8">
        <v>8</v>
      </c>
      <c r="B45" s="48" t="s">
        <v>170</v>
      </c>
      <c r="C45" s="49">
        <v>2009</v>
      </c>
      <c r="D45" s="85">
        <v>449.99</v>
      </c>
    </row>
    <row r="46" spans="1:4" ht="12.75">
      <c r="A46" s="8">
        <v>9</v>
      </c>
      <c r="B46" s="48" t="s">
        <v>171</v>
      </c>
      <c r="C46" s="49">
        <v>2009</v>
      </c>
      <c r="D46" s="85">
        <v>2986.03</v>
      </c>
    </row>
    <row r="47" spans="1:4" ht="12.75">
      <c r="A47" s="8">
        <v>10</v>
      </c>
      <c r="B47" s="48" t="s">
        <v>172</v>
      </c>
      <c r="C47" s="49">
        <v>2011</v>
      </c>
      <c r="D47" s="85">
        <v>4299.99</v>
      </c>
    </row>
    <row r="48" spans="1:4" ht="12.75">
      <c r="A48" s="8">
        <v>11</v>
      </c>
      <c r="B48" s="48" t="s">
        <v>173</v>
      </c>
      <c r="C48" s="49">
        <v>2010</v>
      </c>
      <c r="D48" s="85">
        <v>1805</v>
      </c>
    </row>
    <row r="49" spans="1:4" ht="18" customHeight="1">
      <c r="A49" s="44"/>
      <c r="B49" s="45" t="s">
        <v>26</v>
      </c>
      <c r="C49" s="46"/>
      <c r="D49" s="87">
        <f>SUM(D38:D48)</f>
        <v>22129.010000000002</v>
      </c>
    </row>
    <row r="50" spans="1:4" ht="18" customHeight="1">
      <c r="A50" s="23"/>
      <c r="B50" s="24"/>
      <c r="C50" s="3"/>
      <c r="D50" s="88"/>
    </row>
    <row r="51" spans="1:6" ht="23.25" customHeight="1">
      <c r="A51" s="449" t="s">
        <v>228</v>
      </c>
      <c r="B51" s="449"/>
      <c r="C51" s="449"/>
      <c r="D51" s="449"/>
      <c r="E51" s="25"/>
      <c r="F51" s="9"/>
    </row>
    <row r="52" spans="1:6" ht="38.25">
      <c r="A52" s="39" t="s">
        <v>18</v>
      </c>
      <c r="B52" s="39" t="s">
        <v>31</v>
      </c>
      <c r="C52" s="39" t="s">
        <v>28</v>
      </c>
      <c r="D52" s="89" t="s">
        <v>29</v>
      </c>
      <c r="E52" s="2"/>
      <c r="F52" s="2"/>
    </row>
    <row r="53" spans="1:4" ht="12.75">
      <c r="A53" s="8">
        <v>1</v>
      </c>
      <c r="B53" s="48" t="s">
        <v>151</v>
      </c>
      <c r="C53" s="49">
        <v>2008</v>
      </c>
      <c r="D53" s="85">
        <v>50623.33</v>
      </c>
    </row>
    <row r="54" spans="1:4" ht="12.75">
      <c r="A54" s="8">
        <v>2</v>
      </c>
      <c r="B54" s="48" t="s">
        <v>152</v>
      </c>
      <c r="C54" s="49">
        <v>2009</v>
      </c>
      <c r="D54" s="85">
        <v>12577.59</v>
      </c>
    </row>
    <row r="55" spans="1:4" ht="15.75" customHeight="1">
      <c r="A55" s="44"/>
      <c r="B55" s="45" t="s">
        <v>26</v>
      </c>
      <c r="C55" s="46"/>
      <c r="D55" s="90">
        <f>SUM(D53:D54)</f>
        <v>63200.92</v>
      </c>
    </row>
    <row r="57" ht="13.5" thickBot="1"/>
    <row r="58" spans="1:4" ht="21" thickBot="1">
      <c r="A58" s="450" t="s">
        <v>428</v>
      </c>
      <c r="B58" s="451"/>
      <c r="C58" s="452"/>
      <c r="D58" s="83"/>
    </row>
    <row r="59" spans="1:4" ht="14.25">
      <c r="A59" s="453" t="s">
        <v>226</v>
      </c>
      <c r="B59" s="454"/>
      <c r="C59" s="454"/>
      <c r="D59" s="455"/>
    </row>
    <row r="60" spans="1:4" ht="26.25" thickBot="1">
      <c r="A60" s="37" t="s">
        <v>18</v>
      </c>
      <c r="B60" s="38" t="s">
        <v>27</v>
      </c>
      <c r="C60" s="38" t="s">
        <v>28</v>
      </c>
      <c r="D60" s="84" t="s">
        <v>29</v>
      </c>
    </row>
    <row r="61" spans="1:4" ht="12.75">
      <c r="A61" s="7">
        <v>1</v>
      </c>
      <c r="B61" s="57" t="s">
        <v>395</v>
      </c>
      <c r="C61" s="58">
        <v>2011</v>
      </c>
      <c r="D61" s="91">
        <v>20450</v>
      </c>
    </row>
    <row r="62" spans="1:4" ht="12.75">
      <c r="A62" s="7">
        <v>2</v>
      </c>
      <c r="B62" s="57" t="s">
        <v>529</v>
      </c>
      <c r="C62" s="58">
        <v>2011</v>
      </c>
      <c r="D62" s="91">
        <v>27647.73</v>
      </c>
    </row>
    <row r="63" spans="1:4" ht="12.75">
      <c r="A63" s="44"/>
      <c r="B63" s="45" t="s">
        <v>26</v>
      </c>
      <c r="C63" s="46"/>
      <c r="D63" s="90">
        <f>SUM(D61:D62)</f>
        <v>48097.729999999996</v>
      </c>
    </row>
    <row r="64" spans="1:4" ht="12.75">
      <c r="A64" s="23"/>
      <c r="B64" s="24"/>
      <c r="C64" s="3"/>
      <c r="D64" s="88"/>
    </row>
    <row r="65" spans="1:4" ht="14.25">
      <c r="A65" s="449" t="s">
        <v>227</v>
      </c>
      <c r="B65" s="449"/>
      <c r="C65" s="449"/>
      <c r="D65" s="449"/>
    </row>
    <row r="66" spans="1:4" ht="25.5">
      <c r="A66" s="39" t="s">
        <v>18</v>
      </c>
      <c r="B66" s="39" t="s">
        <v>30</v>
      </c>
      <c r="C66" s="39" t="s">
        <v>28</v>
      </c>
      <c r="D66" s="89" t="s">
        <v>29</v>
      </c>
    </row>
    <row r="67" spans="1:4" ht="12.75">
      <c r="A67" s="8">
        <v>1</v>
      </c>
      <c r="B67" s="6" t="s">
        <v>530</v>
      </c>
      <c r="C67" s="6">
        <v>2011</v>
      </c>
      <c r="D67" s="76">
        <v>3372.2</v>
      </c>
    </row>
    <row r="68" spans="1:4" ht="12.75">
      <c r="A68" s="8">
        <v>2</v>
      </c>
      <c r="B68" s="6" t="s">
        <v>531</v>
      </c>
      <c r="C68" s="6">
        <v>2011</v>
      </c>
      <c r="D68" s="76">
        <v>8999</v>
      </c>
    </row>
    <row r="69" spans="1:4" ht="12.75">
      <c r="A69" s="8">
        <v>3</v>
      </c>
      <c r="B69" s="6" t="s">
        <v>532</v>
      </c>
      <c r="C69" s="6">
        <v>2011</v>
      </c>
      <c r="D69" s="76">
        <v>1400</v>
      </c>
    </row>
    <row r="70" spans="1:4" ht="12.75">
      <c r="A70" s="44"/>
      <c r="B70" s="45" t="s">
        <v>26</v>
      </c>
      <c r="C70" s="46"/>
      <c r="D70" s="90">
        <f>SUM(D67:D69)</f>
        <v>13771.2</v>
      </c>
    </row>
    <row r="71" spans="1:4" ht="12.75">
      <c r="A71" s="23"/>
      <c r="B71" s="24"/>
      <c r="C71" s="3"/>
      <c r="D71" s="88"/>
    </row>
    <row r="72" spans="1:4" ht="14.25">
      <c r="A72" s="449" t="s">
        <v>228</v>
      </c>
      <c r="B72" s="449"/>
      <c r="C72" s="449"/>
      <c r="D72" s="449"/>
    </row>
    <row r="73" spans="1:4" ht="38.25">
      <c r="A73" s="39" t="s">
        <v>18</v>
      </c>
      <c r="B73" s="39" t="s">
        <v>31</v>
      </c>
      <c r="C73" s="39" t="s">
        <v>28</v>
      </c>
      <c r="D73" s="89" t="s">
        <v>29</v>
      </c>
    </row>
    <row r="74" spans="1:4" ht="12.75">
      <c r="A74" s="8">
        <v>1</v>
      </c>
      <c r="B74" s="57" t="s">
        <v>533</v>
      </c>
      <c r="C74" s="58">
        <v>2009</v>
      </c>
      <c r="D74" s="91">
        <v>27499</v>
      </c>
    </row>
    <row r="75" spans="1:4" ht="12.75">
      <c r="A75" s="44"/>
      <c r="B75" s="45" t="s">
        <v>26</v>
      </c>
      <c r="C75" s="46"/>
      <c r="D75" s="87">
        <f>SUM(D74)</f>
        <v>27499</v>
      </c>
    </row>
    <row r="78" ht="13.5" thickBot="1"/>
    <row r="79" spans="1:4" ht="21" thickBot="1">
      <c r="A79" s="450" t="s">
        <v>464</v>
      </c>
      <c r="B79" s="451"/>
      <c r="C79" s="452"/>
      <c r="D79" s="83"/>
    </row>
    <row r="80" spans="1:4" ht="12.75">
      <c r="A80" s="23"/>
      <c r="B80" s="24"/>
      <c r="C80" s="3"/>
      <c r="D80" s="88"/>
    </row>
    <row r="81" spans="1:4" ht="14.25">
      <c r="A81" s="449" t="s">
        <v>228</v>
      </c>
      <c r="B81" s="449"/>
      <c r="C81" s="449"/>
      <c r="D81" s="449"/>
    </row>
    <row r="82" spans="1:4" ht="38.25">
      <c r="A82" s="39" t="s">
        <v>18</v>
      </c>
      <c r="B82" s="39" t="s">
        <v>31</v>
      </c>
      <c r="C82" s="39" t="s">
        <v>28</v>
      </c>
      <c r="D82" s="89" t="s">
        <v>29</v>
      </c>
    </row>
    <row r="83" spans="1:4" ht="12.75">
      <c r="A83" s="8">
        <v>1</v>
      </c>
      <c r="B83" s="57" t="s">
        <v>533</v>
      </c>
      <c r="C83" s="58">
        <v>2008</v>
      </c>
      <c r="D83" s="91">
        <v>14997.46</v>
      </c>
    </row>
    <row r="84" spans="1:4" ht="12.75">
      <c r="A84" s="44"/>
      <c r="B84" s="45" t="s">
        <v>26</v>
      </c>
      <c r="C84" s="46"/>
      <c r="D84" s="87">
        <f>SUM(D83)</f>
        <v>14997.46</v>
      </c>
    </row>
    <row r="86" ht="13.5" thickBot="1"/>
    <row r="87" spans="1:4" ht="21" thickBot="1">
      <c r="A87" s="450" t="s">
        <v>475</v>
      </c>
      <c r="B87" s="451"/>
      <c r="C87" s="452"/>
      <c r="D87" s="83"/>
    </row>
    <row r="88" spans="1:4" ht="14.25">
      <c r="A88" s="453" t="s">
        <v>226</v>
      </c>
      <c r="B88" s="454"/>
      <c r="C88" s="454"/>
      <c r="D88" s="455"/>
    </row>
    <row r="89" spans="1:4" ht="26.25" thickBot="1">
      <c r="A89" s="37" t="s">
        <v>18</v>
      </c>
      <c r="B89" s="38" t="s">
        <v>27</v>
      </c>
      <c r="C89" s="38" t="s">
        <v>28</v>
      </c>
      <c r="D89" s="84" t="s">
        <v>29</v>
      </c>
    </row>
    <row r="90" spans="1:4" ht="12.75">
      <c r="A90" s="7">
        <v>12</v>
      </c>
      <c r="B90" s="57" t="s">
        <v>534</v>
      </c>
      <c r="C90" s="58">
        <v>2009</v>
      </c>
      <c r="D90" s="91">
        <v>7298.78</v>
      </c>
    </row>
    <row r="91" spans="1:4" ht="12.75">
      <c r="A91" s="7">
        <v>13</v>
      </c>
      <c r="B91" s="57" t="s">
        <v>535</v>
      </c>
      <c r="C91" s="58">
        <v>2011</v>
      </c>
      <c r="D91" s="91">
        <v>14300</v>
      </c>
    </row>
    <row r="92" spans="1:4" ht="12.75">
      <c r="A92" s="44"/>
      <c r="B92" s="45" t="s">
        <v>26</v>
      </c>
      <c r="C92" s="46"/>
      <c r="D92" s="87">
        <f>SUM(D90:D91)</f>
        <v>21598.78</v>
      </c>
    </row>
    <row r="93" spans="1:4" ht="12.75">
      <c r="A93" s="23"/>
      <c r="B93" s="24"/>
      <c r="C93" s="3"/>
      <c r="D93" s="88"/>
    </row>
    <row r="94" ht="13.5" thickBot="1"/>
    <row r="95" spans="1:4" ht="21" thickBot="1">
      <c r="A95" s="450" t="s">
        <v>483</v>
      </c>
      <c r="B95" s="451"/>
      <c r="C95" s="452"/>
      <c r="D95" s="83"/>
    </row>
    <row r="96" ht="13.5" thickBot="1"/>
    <row r="97" spans="1:4" ht="14.25">
      <c r="A97" s="453" t="s">
        <v>226</v>
      </c>
      <c r="B97" s="454"/>
      <c r="C97" s="454"/>
      <c r="D97" s="455"/>
    </row>
    <row r="98" spans="1:4" ht="26.25" thickBot="1">
      <c r="A98" s="37" t="s">
        <v>18</v>
      </c>
      <c r="B98" s="38" t="s">
        <v>27</v>
      </c>
      <c r="C98" s="38" t="s">
        <v>28</v>
      </c>
      <c r="D98" s="84" t="s">
        <v>29</v>
      </c>
    </row>
    <row r="99" spans="1:4" ht="12.75">
      <c r="A99" s="7">
        <v>1</v>
      </c>
      <c r="B99" s="57" t="s">
        <v>536</v>
      </c>
      <c r="C99" s="58">
        <v>2008</v>
      </c>
      <c r="D99" s="91">
        <v>3782</v>
      </c>
    </row>
    <row r="100" spans="1:4" ht="12.75">
      <c r="A100" s="8">
        <v>2</v>
      </c>
      <c r="B100" s="6" t="s">
        <v>537</v>
      </c>
      <c r="C100" s="8">
        <v>2011</v>
      </c>
      <c r="D100" s="92">
        <v>8311</v>
      </c>
    </row>
    <row r="101" spans="1:4" ht="12.75">
      <c r="A101" s="44"/>
      <c r="B101" s="45" t="s">
        <v>26</v>
      </c>
      <c r="C101" s="46"/>
      <c r="D101" s="87">
        <f>SUM(D99:D100)</f>
        <v>12093</v>
      </c>
    </row>
    <row r="102" ht="33" customHeight="1" thickBot="1"/>
    <row r="103" spans="1:4" ht="21" thickBot="1">
      <c r="A103" s="450" t="s">
        <v>487</v>
      </c>
      <c r="B103" s="451"/>
      <c r="C103" s="452"/>
      <c r="D103" s="83"/>
    </row>
    <row r="104" ht="13.5" thickBot="1"/>
    <row r="105" spans="1:4" ht="14.25">
      <c r="A105" s="453" t="s">
        <v>226</v>
      </c>
      <c r="B105" s="454"/>
      <c r="C105" s="454"/>
      <c r="D105" s="455"/>
    </row>
    <row r="106" spans="1:4" ht="26.25" thickBot="1">
      <c r="A106" s="37" t="s">
        <v>18</v>
      </c>
      <c r="B106" s="38" t="s">
        <v>27</v>
      </c>
      <c r="C106" s="38" t="s">
        <v>28</v>
      </c>
      <c r="D106" s="84" t="s">
        <v>29</v>
      </c>
    </row>
    <row r="107" spans="1:4" ht="12.75">
      <c r="A107" s="7">
        <v>1</v>
      </c>
      <c r="B107" s="5" t="s">
        <v>538</v>
      </c>
      <c r="C107" s="7">
        <v>2009</v>
      </c>
      <c r="D107" s="93">
        <v>4294.4</v>
      </c>
    </row>
    <row r="108" spans="1:4" ht="25.5">
      <c r="A108" s="7">
        <v>2</v>
      </c>
      <c r="B108" s="6" t="s">
        <v>539</v>
      </c>
      <c r="C108" s="8">
        <v>2009</v>
      </c>
      <c r="D108" s="92">
        <v>3558</v>
      </c>
    </row>
    <row r="109" spans="1:4" ht="25.5">
      <c r="A109" s="7">
        <v>3</v>
      </c>
      <c r="B109" s="6" t="s">
        <v>540</v>
      </c>
      <c r="C109" s="8">
        <v>2009</v>
      </c>
      <c r="D109" s="92">
        <v>3560</v>
      </c>
    </row>
    <row r="110" spans="1:4" ht="12.75">
      <c r="A110" s="7">
        <v>4</v>
      </c>
      <c r="B110" s="6" t="s">
        <v>541</v>
      </c>
      <c r="C110" s="8">
        <v>2010</v>
      </c>
      <c r="D110" s="92">
        <v>839</v>
      </c>
    </row>
    <row r="111" spans="1:4" ht="12.75">
      <c r="A111" s="7">
        <v>5</v>
      </c>
      <c r="B111" s="6" t="s">
        <v>542</v>
      </c>
      <c r="C111" s="8">
        <v>2011</v>
      </c>
      <c r="D111" s="92">
        <v>1690</v>
      </c>
    </row>
    <row r="112" spans="1:4" ht="12.75">
      <c r="A112" s="44"/>
      <c r="B112" s="45" t="s">
        <v>26</v>
      </c>
      <c r="C112" s="46"/>
      <c r="D112" s="87">
        <f>SUM(D107:D111)</f>
        <v>13941.4</v>
      </c>
    </row>
    <row r="113" spans="1:4" ht="12.75">
      <c r="A113" s="23"/>
      <c r="B113" s="24"/>
      <c r="C113" s="3"/>
      <c r="D113" s="88"/>
    </row>
    <row r="114" ht="13.5" thickBot="1"/>
    <row r="115" spans="1:4" ht="21" thickBot="1">
      <c r="A115" s="450" t="s">
        <v>543</v>
      </c>
      <c r="B115" s="451"/>
      <c r="C115" s="452"/>
      <c r="D115" s="83"/>
    </row>
    <row r="116" ht="13.5" thickBot="1"/>
    <row r="117" spans="1:4" ht="14.25">
      <c r="A117" s="453" t="s">
        <v>226</v>
      </c>
      <c r="B117" s="454"/>
      <c r="C117" s="454"/>
      <c r="D117" s="455"/>
    </row>
    <row r="118" spans="1:4" ht="26.25" thickBot="1">
      <c r="A118" s="37" t="s">
        <v>18</v>
      </c>
      <c r="B118" s="38" t="s">
        <v>27</v>
      </c>
      <c r="C118" s="38" t="s">
        <v>28</v>
      </c>
      <c r="D118" s="119" t="s">
        <v>29</v>
      </c>
    </row>
    <row r="119" spans="1:4" ht="12.75">
      <c r="A119" s="7">
        <v>1</v>
      </c>
      <c r="B119" s="59" t="s">
        <v>544</v>
      </c>
      <c r="C119" s="60">
        <v>2008</v>
      </c>
      <c r="D119" s="120">
        <v>4500</v>
      </c>
    </row>
    <row r="120" spans="1:4" ht="12.75">
      <c r="A120" s="7">
        <v>2</v>
      </c>
      <c r="B120" s="59" t="s">
        <v>545</v>
      </c>
      <c r="C120" s="60">
        <v>2008</v>
      </c>
      <c r="D120" s="120">
        <v>3000</v>
      </c>
    </row>
    <row r="121" spans="1:4" ht="12.75">
      <c r="A121" s="7">
        <v>3</v>
      </c>
      <c r="B121" s="59" t="s">
        <v>545</v>
      </c>
      <c r="C121" s="60">
        <v>2008</v>
      </c>
      <c r="D121" s="120">
        <v>2140</v>
      </c>
    </row>
    <row r="122" spans="1:4" ht="12.75">
      <c r="A122" s="7">
        <v>4</v>
      </c>
      <c r="B122" s="59" t="s">
        <v>546</v>
      </c>
      <c r="C122" s="60">
        <v>2008</v>
      </c>
      <c r="D122" s="120">
        <v>480</v>
      </c>
    </row>
    <row r="123" spans="1:4" ht="12.75">
      <c r="A123" s="7">
        <v>5</v>
      </c>
      <c r="B123" s="59" t="s">
        <v>14</v>
      </c>
      <c r="C123" s="60">
        <v>2011</v>
      </c>
      <c r="D123" s="120">
        <v>1300</v>
      </c>
    </row>
    <row r="124" spans="1:5" ht="12.75">
      <c r="A124" s="7">
        <v>6</v>
      </c>
      <c r="B124" s="59" t="s">
        <v>15</v>
      </c>
      <c r="C124" s="60">
        <v>2011</v>
      </c>
      <c r="D124" s="120">
        <v>2386.2</v>
      </c>
      <c r="E124" s="121"/>
    </row>
    <row r="125" spans="1:4" ht="12.75">
      <c r="A125" s="44"/>
      <c r="B125" s="45" t="s">
        <v>26</v>
      </c>
      <c r="C125" s="46"/>
      <c r="D125" s="47">
        <f>SUM(D119:D124)</f>
        <v>13806.2</v>
      </c>
    </row>
    <row r="126" spans="1:4" ht="12.75">
      <c r="A126" s="23"/>
      <c r="B126" s="24"/>
      <c r="C126" s="3"/>
      <c r="D126" s="88"/>
    </row>
    <row r="127" spans="1:4" ht="14.25">
      <c r="A127" s="459" t="s">
        <v>227</v>
      </c>
      <c r="B127" s="460"/>
      <c r="C127" s="460"/>
      <c r="D127" s="461"/>
    </row>
    <row r="128" spans="1:4" ht="25.5">
      <c r="A128" s="39" t="s">
        <v>18</v>
      </c>
      <c r="B128" s="39" t="s">
        <v>30</v>
      </c>
      <c r="C128" s="39" t="s">
        <v>28</v>
      </c>
      <c r="D128" s="39" t="s">
        <v>29</v>
      </c>
    </row>
    <row r="129" spans="1:4" ht="12.75">
      <c r="A129" s="8">
        <v>1</v>
      </c>
      <c r="B129" s="59" t="s">
        <v>547</v>
      </c>
      <c r="C129" s="60">
        <v>2008</v>
      </c>
      <c r="D129" s="120">
        <v>2890</v>
      </c>
    </row>
    <row r="130" spans="1:4" ht="12.75">
      <c r="A130" s="8">
        <v>2</v>
      </c>
      <c r="B130" s="59" t="s">
        <v>548</v>
      </c>
      <c r="C130" s="60">
        <v>2009</v>
      </c>
      <c r="D130" s="120">
        <v>15245</v>
      </c>
    </row>
    <row r="131" spans="1:4" ht="12.75">
      <c r="A131" s="8">
        <v>3</v>
      </c>
      <c r="B131" s="59" t="s">
        <v>549</v>
      </c>
      <c r="C131" s="60">
        <v>2009</v>
      </c>
      <c r="D131" s="120">
        <v>1895</v>
      </c>
    </row>
    <row r="132" spans="1:4" ht="12.75">
      <c r="A132" s="8">
        <v>4</v>
      </c>
      <c r="B132" s="59" t="s">
        <v>550</v>
      </c>
      <c r="C132" s="60">
        <v>2009</v>
      </c>
      <c r="D132" s="120">
        <v>2399</v>
      </c>
    </row>
    <row r="133" spans="1:4" ht="12.75">
      <c r="A133" s="8">
        <v>5</v>
      </c>
      <c r="B133" s="59" t="s">
        <v>551</v>
      </c>
      <c r="C133" s="60">
        <v>2009</v>
      </c>
      <c r="D133" s="120">
        <v>2099</v>
      </c>
    </row>
    <row r="134" spans="1:4" ht="12.75">
      <c r="A134" s="8">
        <v>6</v>
      </c>
      <c r="B134" s="61" t="s">
        <v>552</v>
      </c>
      <c r="C134" s="21">
        <v>2010</v>
      </c>
      <c r="D134" s="122">
        <v>2999</v>
      </c>
    </row>
    <row r="135" spans="1:4" ht="12.75">
      <c r="A135" s="8">
        <v>7</v>
      </c>
      <c r="B135" s="61" t="s">
        <v>553</v>
      </c>
      <c r="C135" s="21">
        <v>2010</v>
      </c>
      <c r="D135" s="122">
        <v>1000</v>
      </c>
    </row>
    <row r="136" spans="1:4" ht="12.75">
      <c r="A136" s="8">
        <v>8</v>
      </c>
      <c r="B136" s="61" t="s">
        <v>554</v>
      </c>
      <c r="C136" s="21">
        <v>2010</v>
      </c>
      <c r="D136" s="122">
        <v>2000</v>
      </c>
    </row>
    <row r="137" spans="1:4" ht="12.75">
      <c r="A137" s="8">
        <v>9</v>
      </c>
      <c r="B137" s="61" t="s">
        <v>555</v>
      </c>
      <c r="C137" s="21">
        <v>2010</v>
      </c>
      <c r="D137" s="122">
        <v>3000</v>
      </c>
    </row>
    <row r="138" spans="1:4" ht="12.75">
      <c r="A138" s="8">
        <v>10</v>
      </c>
      <c r="B138" s="61" t="s">
        <v>16</v>
      </c>
      <c r="C138" s="21">
        <v>2011</v>
      </c>
      <c r="D138" s="122">
        <v>1586.7</v>
      </c>
    </row>
    <row r="139" spans="1:4" ht="12.75">
      <c r="A139" s="44"/>
      <c r="B139" s="45" t="s">
        <v>26</v>
      </c>
      <c r="C139" s="46"/>
      <c r="D139" s="47">
        <f>SUM(D129:D138)</f>
        <v>35113.7</v>
      </c>
    </row>
    <row r="140" spans="1:4" ht="12.75">
      <c r="A140" s="23"/>
      <c r="B140" s="24"/>
      <c r="C140" s="3"/>
      <c r="D140" s="88"/>
    </row>
    <row r="142" ht="13.5" thickBot="1">
      <c r="E142" s="82"/>
    </row>
    <row r="143" spans="1:4" ht="21" thickBot="1">
      <c r="A143" s="450" t="s">
        <v>490</v>
      </c>
      <c r="B143" s="451"/>
      <c r="C143" s="452"/>
      <c r="D143" s="83"/>
    </row>
    <row r="144" ht="13.5" thickBot="1"/>
    <row r="145" spans="1:4" ht="14.25">
      <c r="A145" s="453" t="s">
        <v>226</v>
      </c>
      <c r="B145" s="454"/>
      <c r="C145" s="454"/>
      <c r="D145" s="455"/>
    </row>
    <row r="146" spans="1:4" ht="26.25" thickBot="1">
      <c r="A146" s="37" t="s">
        <v>18</v>
      </c>
      <c r="B146" s="38" t="s">
        <v>27</v>
      </c>
      <c r="C146" s="38" t="s">
        <v>28</v>
      </c>
      <c r="D146" s="84" t="s">
        <v>29</v>
      </c>
    </row>
    <row r="147" spans="1:4" ht="12.75">
      <c r="A147" s="7">
        <v>1</v>
      </c>
      <c r="B147" s="62" t="s">
        <v>556</v>
      </c>
      <c r="C147" s="58">
        <v>2008</v>
      </c>
      <c r="D147" s="91">
        <v>1038.82</v>
      </c>
    </row>
    <row r="148" spans="1:4" ht="12.75">
      <c r="A148" s="7">
        <v>2</v>
      </c>
      <c r="B148" s="62" t="s">
        <v>557</v>
      </c>
      <c r="C148" s="58">
        <v>2008</v>
      </c>
      <c r="D148" s="91">
        <v>1359.81</v>
      </c>
    </row>
    <row r="149" spans="1:4" ht="12.75">
      <c r="A149" s="7">
        <v>3</v>
      </c>
      <c r="B149" s="62" t="s">
        <v>558</v>
      </c>
      <c r="C149" s="58">
        <v>2009</v>
      </c>
      <c r="D149" s="91">
        <v>310.66</v>
      </c>
    </row>
    <row r="150" spans="1:4" ht="12.75">
      <c r="A150" s="7">
        <v>4</v>
      </c>
      <c r="B150" s="62" t="s">
        <v>559</v>
      </c>
      <c r="C150" s="58">
        <v>2010</v>
      </c>
      <c r="D150" s="91">
        <v>420.01</v>
      </c>
    </row>
    <row r="151" spans="1:4" ht="12.75">
      <c r="A151" s="7">
        <v>5</v>
      </c>
      <c r="B151" s="62" t="s">
        <v>559</v>
      </c>
      <c r="C151" s="58">
        <v>2010</v>
      </c>
      <c r="D151" s="91">
        <v>404.49</v>
      </c>
    </row>
    <row r="152" spans="1:4" ht="12.75">
      <c r="A152" s="7">
        <v>6</v>
      </c>
      <c r="B152" s="62" t="s">
        <v>560</v>
      </c>
      <c r="C152" s="58">
        <v>2011</v>
      </c>
      <c r="D152" s="91">
        <v>1341.46</v>
      </c>
    </row>
    <row r="153" spans="1:4" ht="12.75">
      <c r="A153" s="44"/>
      <c r="B153" s="45" t="s">
        <v>26</v>
      </c>
      <c r="C153" s="46"/>
      <c r="D153" s="87">
        <f>SUM(D147:D152)</f>
        <v>4875.25</v>
      </c>
    </row>
    <row r="154" spans="1:4" ht="12.75">
      <c r="A154" s="23"/>
      <c r="B154" s="24"/>
      <c r="C154" s="3"/>
      <c r="D154" s="88"/>
    </row>
    <row r="155" spans="1:4" ht="14.25">
      <c r="A155" s="449" t="s">
        <v>227</v>
      </c>
      <c r="B155" s="449"/>
      <c r="C155" s="449"/>
      <c r="D155" s="449"/>
    </row>
    <row r="156" spans="1:4" ht="25.5">
      <c r="A156" s="39" t="s">
        <v>18</v>
      </c>
      <c r="B156" s="39" t="s">
        <v>30</v>
      </c>
      <c r="C156" s="39" t="s">
        <v>28</v>
      </c>
      <c r="D156" s="89" t="s">
        <v>29</v>
      </c>
    </row>
    <row r="157" spans="1:4" ht="12.75">
      <c r="A157" s="8">
        <v>1</v>
      </c>
      <c r="B157" s="57" t="s">
        <v>561</v>
      </c>
      <c r="C157" s="58">
        <v>2009</v>
      </c>
      <c r="D157" s="91">
        <v>2088.53</v>
      </c>
    </row>
    <row r="158" spans="1:4" ht="12.75">
      <c r="A158" s="8">
        <v>2</v>
      </c>
      <c r="B158" s="57" t="s">
        <v>562</v>
      </c>
      <c r="C158" s="58">
        <v>2009</v>
      </c>
      <c r="D158" s="91">
        <v>2417.21</v>
      </c>
    </row>
    <row r="159" spans="1:4" ht="12.75">
      <c r="A159" s="8">
        <v>3</v>
      </c>
      <c r="B159" s="57" t="s">
        <v>563</v>
      </c>
      <c r="C159" s="58">
        <v>2009</v>
      </c>
      <c r="D159" s="91">
        <v>1474.59</v>
      </c>
    </row>
    <row r="160" spans="1:4" ht="12.75">
      <c r="A160" s="8">
        <v>4</v>
      </c>
      <c r="B160" s="57" t="s">
        <v>564</v>
      </c>
      <c r="C160" s="58">
        <v>2010</v>
      </c>
      <c r="D160" s="91">
        <v>1200</v>
      </c>
    </row>
    <row r="161" spans="1:4" ht="12.75">
      <c r="A161" s="44"/>
      <c r="B161" s="45" t="s">
        <v>26</v>
      </c>
      <c r="C161" s="46"/>
      <c r="D161" s="87">
        <f>SUM(D157:D160)</f>
        <v>7180.33</v>
      </c>
    </row>
    <row r="162" spans="1:4" ht="12.75">
      <c r="A162" s="23"/>
      <c r="B162" s="24"/>
      <c r="C162" s="3"/>
      <c r="D162" s="88"/>
    </row>
    <row r="166" spans="2:4" ht="23.25" customHeight="1">
      <c r="B166" s="209" t="s">
        <v>683</v>
      </c>
      <c r="C166" s="456">
        <f>D34+D63+D92+D101+D112+D125+D153</f>
        <v>209683.45</v>
      </c>
      <c r="D166" s="457"/>
    </row>
    <row r="167" spans="2:4" ht="23.25" customHeight="1">
      <c r="B167" s="209" t="s">
        <v>684</v>
      </c>
      <c r="C167" s="456">
        <f>D49+D70+D139+D161</f>
        <v>78194.24</v>
      </c>
      <c r="D167" s="457"/>
    </row>
    <row r="168" spans="2:4" ht="23.25" customHeight="1">
      <c r="B168" s="209" t="s">
        <v>685</v>
      </c>
      <c r="C168" s="458">
        <f>D55+D75+D84</f>
        <v>105697.38</v>
      </c>
      <c r="D168" s="457"/>
    </row>
    <row r="169" spans="3:4" ht="28.5" customHeight="1">
      <c r="C169" s="210" t="s">
        <v>1137</v>
      </c>
      <c r="D169" s="211">
        <f>SUM(C166:D168)</f>
        <v>393575.07</v>
      </c>
    </row>
  </sheetData>
  <sheetProtection/>
  <mergeCells count="25">
    <mergeCell ref="A155:D155"/>
    <mergeCell ref="C166:D166"/>
    <mergeCell ref="C167:D167"/>
    <mergeCell ref="C168:D168"/>
    <mergeCell ref="A95:C95"/>
    <mergeCell ref="A103:C103"/>
    <mergeCell ref="A105:D105"/>
    <mergeCell ref="A143:C143"/>
    <mergeCell ref="A145:D145"/>
    <mergeCell ref="A127:D127"/>
    <mergeCell ref="A115:C115"/>
    <mergeCell ref="A117:D117"/>
    <mergeCell ref="A81:D81"/>
    <mergeCell ref="A87:C87"/>
    <mergeCell ref="A88:D88"/>
    <mergeCell ref="A97:D97"/>
    <mergeCell ref="A3:C3"/>
    <mergeCell ref="A51:D51"/>
    <mergeCell ref="A5:D5"/>
    <mergeCell ref="A36:D36"/>
    <mergeCell ref="A79:C79"/>
    <mergeCell ref="A58:C58"/>
    <mergeCell ref="A59:D59"/>
    <mergeCell ref="A65:D65"/>
    <mergeCell ref="A72:D72"/>
  </mergeCells>
  <printOptions/>
  <pageMargins left="1.19" right="0.75" top="0.34" bottom="0.37" header="0.24" footer="0.21"/>
  <pageSetup horizontalDpi="600" verticalDpi="600" orientation="portrait" paperSize="9" scale="69" r:id="rId1"/>
  <rowBreaks count="2" manualBreakCount="2">
    <brk id="76" max="3" man="1"/>
    <brk id="14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84"/>
  <sheetViews>
    <sheetView zoomScalePageLayoutView="0" workbookViewId="0" topLeftCell="A28">
      <selection activeCell="D16" sqref="D16"/>
    </sheetView>
  </sheetViews>
  <sheetFormatPr defaultColWidth="9.140625" defaultRowHeight="12.75"/>
  <cols>
    <col min="1" max="1" width="3.28125" style="10" customWidth="1"/>
    <col min="2" max="2" width="4.7109375" style="10" customWidth="1"/>
    <col min="3" max="3" width="41.8515625" style="10" customWidth="1"/>
    <col min="4" max="4" width="16.7109375" style="10" customWidth="1"/>
    <col min="5" max="5" width="17.00390625" style="10" customWidth="1"/>
    <col min="6" max="6" width="16.8515625" style="10" customWidth="1"/>
    <col min="7" max="16384" width="9.140625" style="10" customWidth="1"/>
  </cols>
  <sheetData>
    <row r="1" ht="15">
      <c r="F1" s="223" t="s">
        <v>1164</v>
      </c>
    </row>
    <row r="3" spans="2:5" ht="27.75" customHeight="1">
      <c r="B3" s="462" t="s">
        <v>691</v>
      </c>
      <c r="C3" s="463"/>
      <c r="D3" s="463"/>
      <c r="E3" s="464"/>
    </row>
    <row r="4" spans="2:6" ht="25.5">
      <c r="B4" s="94" t="s">
        <v>33</v>
      </c>
      <c r="C4" s="94" t="s">
        <v>687</v>
      </c>
      <c r="D4" s="95" t="s">
        <v>688</v>
      </c>
      <c r="E4" s="89" t="s">
        <v>689</v>
      </c>
      <c r="F4" s="89" t="s">
        <v>693</v>
      </c>
    </row>
    <row r="5" spans="2:6" ht="24.75" customHeight="1">
      <c r="B5" s="81">
        <v>1</v>
      </c>
      <c r="C5" s="96" t="s">
        <v>686</v>
      </c>
      <c r="D5" s="97">
        <v>1259781.01</v>
      </c>
      <c r="E5" s="77">
        <v>0</v>
      </c>
      <c r="F5" s="106"/>
    </row>
    <row r="6" spans="2:6" ht="22.5" customHeight="1">
      <c r="B6" s="15">
        <v>2</v>
      </c>
      <c r="C6" s="6" t="s">
        <v>694</v>
      </c>
      <c r="D6" s="99">
        <v>1031670.9</v>
      </c>
      <c r="E6" s="97">
        <v>42401.96</v>
      </c>
      <c r="F6" s="106"/>
    </row>
    <row r="7" spans="2:6" ht="22.5" customHeight="1">
      <c r="B7" s="15">
        <v>3</v>
      </c>
      <c r="C7" s="6" t="s">
        <v>695</v>
      </c>
      <c r="D7" s="103">
        <v>620684.22</v>
      </c>
      <c r="E7" s="98">
        <v>44811.79</v>
      </c>
      <c r="F7" s="106"/>
    </row>
    <row r="8" spans="2:6" ht="22.5" customHeight="1">
      <c r="B8" s="15">
        <v>4</v>
      </c>
      <c r="C8" s="6" t="s">
        <v>690</v>
      </c>
      <c r="D8" s="99">
        <v>725207.37</v>
      </c>
      <c r="E8" s="99">
        <v>48592.3</v>
      </c>
      <c r="F8" s="106"/>
    </row>
    <row r="9" spans="2:6" ht="22.5" customHeight="1">
      <c r="B9" s="15">
        <v>5</v>
      </c>
      <c r="C9" s="6" t="s">
        <v>483</v>
      </c>
      <c r="D9" s="99">
        <v>430299.61</v>
      </c>
      <c r="E9" s="97">
        <v>361919.61</v>
      </c>
      <c r="F9" s="106"/>
    </row>
    <row r="10" spans="2:6" ht="22.5" customHeight="1">
      <c r="B10" s="81">
        <v>6</v>
      </c>
      <c r="C10" s="6" t="s">
        <v>487</v>
      </c>
      <c r="D10" s="104">
        <v>330684.8</v>
      </c>
      <c r="E10" s="100">
        <v>0</v>
      </c>
      <c r="F10" s="106">
        <v>500</v>
      </c>
    </row>
    <row r="11" spans="2:6" ht="22.5" customHeight="1">
      <c r="B11" s="15">
        <v>7</v>
      </c>
      <c r="C11" s="6" t="s">
        <v>543</v>
      </c>
      <c r="D11" s="99">
        <v>102756.95</v>
      </c>
      <c r="E11" s="97">
        <v>0</v>
      </c>
      <c r="F11" s="106"/>
    </row>
    <row r="12" spans="2:6" ht="26.25" customHeight="1">
      <c r="B12" s="81">
        <v>8</v>
      </c>
      <c r="C12" s="96" t="s">
        <v>697</v>
      </c>
      <c r="D12" s="107">
        <v>800961.87</v>
      </c>
      <c r="E12" s="109">
        <v>0</v>
      </c>
      <c r="F12" s="110">
        <v>50000</v>
      </c>
    </row>
    <row r="13" spans="2:6" ht="26.25" customHeight="1" thickBot="1">
      <c r="B13" s="108"/>
      <c r="C13" s="96" t="s">
        <v>696</v>
      </c>
      <c r="D13" s="111">
        <f>D84</f>
        <v>1924500</v>
      </c>
      <c r="E13" s="100">
        <v>0</v>
      </c>
      <c r="F13" s="106"/>
    </row>
    <row r="14" spans="3:5" ht="22.5" customHeight="1" thickBot="1">
      <c r="C14" s="105" t="s">
        <v>692</v>
      </c>
      <c r="D14" s="102">
        <f>SUM(D5:D13)</f>
        <v>7226546.73</v>
      </c>
      <c r="E14" s="101"/>
    </row>
    <row r="15" spans="4:5" ht="22.5" customHeight="1">
      <c r="D15" s="101"/>
      <c r="E15" s="112"/>
    </row>
    <row r="16" spans="3:5" ht="21" customHeight="1" thickBot="1">
      <c r="C16" s="6" t="s">
        <v>698</v>
      </c>
      <c r="D16" s="28"/>
      <c r="E16" s="112"/>
    </row>
    <row r="17" spans="3:4" ht="15.75" customHeight="1" thickBot="1">
      <c r="C17" s="63" t="s">
        <v>565</v>
      </c>
      <c r="D17" s="64" t="s">
        <v>566</v>
      </c>
    </row>
    <row r="18" spans="3:4" ht="15.75" customHeight="1" thickBot="1">
      <c r="C18" s="65" t="s">
        <v>567</v>
      </c>
      <c r="D18" s="66"/>
    </row>
    <row r="19" spans="3:4" ht="26.25" thickBot="1">
      <c r="C19" s="67" t="s">
        <v>568</v>
      </c>
      <c r="D19" s="68"/>
    </row>
    <row r="20" spans="3:4" ht="13.5" thickBot="1">
      <c r="C20" s="69" t="s">
        <v>569</v>
      </c>
      <c r="D20" s="70">
        <v>200000</v>
      </c>
    </row>
    <row r="21" spans="3:4" ht="13.5" thickBot="1">
      <c r="C21" s="69" t="s">
        <v>570</v>
      </c>
      <c r="D21" s="70">
        <v>100000</v>
      </c>
    </row>
    <row r="22" spans="3:4" ht="13.5" thickBot="1">
      <c r="C22" s="69" t="s">
        <v>571</v>
      </c>
      <c r="D22" s="70">
        <v>100000</v>
      </c>
    </row>
    <row r="23" spans="3:4" ht="13.5" thickBot="1">
      <c r="C23" s="69" t="s">
        <v>572</v>
      </c>
      <c r="D23" s="70">
        <v>150000</v>
      </c>
    </row>
    <row r="24" spans="3:4" ht="13.5" thickBot="1">
      <c r="C24" s="67" t="s">
        <v>573</v>
      </c>
      <c r="D24" s="71"/>
    </row>
    <row r="25" spans="3:4" ht="13.5" thickBot="1">
      <c r="C25" s="69" t="s">
        <v>574</v>
      </c>
      <c r="D25" s="70">
        <v>12000</v>
      </c>
    </row>
    <row r="26" spans="3:4" ht="13.5" thickBot="1">
      <c r="C26" s="69" t="s">
        <v>570</v>
      </c>
      <c r="D26" s="70">
        <v>8000</v>
      </c>
    </row>
    <row r="27" spans="3:4" ht="13.5" thickBot="1">
      <c r="C27" s="69" t="s">
        <v>571</v>
      </c>
      <c r="D27" s="70">
        <v>8000</v>
      </c>
    </row>
    <row r="28" spans="3:4" ht="13.5" thickBot="1">
      <c r="C28" s="69" t="s">
        <v>572</v>
      </c>
      <c r="D28" s="70">
        <v>8000</v>
      </c>
    </row>
    <row r="29" spans="3:4" ht="13.5" thickBot="1">
      <c r="C29" s="67" t="s">
        <v>575</v>
      </c>
      <c r="D29" s="71"/>
    </row>
    <row r="30" spans="3:4" ht="13.5" thickBot="1">
      <c r="C30" s="69" t="s">
        <v>574</v>
      </c>
      <c r="D30" s="70">
        <v>100000</v>
      </c>
    </row>
    <row r="31" spans="3:4" ht="13.5" thickBot="1">
      <c r="C31" s="69" t="s">
        <v>571</v>
      </c>
      <c r="D31" s="70">
        <v>30000</v>
      </c>
    </row>
    <row r="32" spans="3:4" ht="13.5" thickBot="1">
      <c r="C32" s="69" t="s">
        <v>570</v>
      </c>
      <c r="D32" s="70">
        <v>30000</v>
      </c>
    </row>
    <row r="33" spans="3:4" ht="13.5" thickBot="1">
      <c r="C33" s="69" t="s">
        <v>572</v>
      </c>
      <c r="D33" s="70">
        <v>100000</v>
      </c>
    </row>
    <row r="34" spans="3:4" ht="13.5" thickBot="1">
      <c r="C34" s="67" t="s">
        <v>576</v>
      </c>
      <c r="D34" s="71"/>
    </row>
    <row r="35" spans="3:4" ht="13.5" thickBot="1">
      <c r="C35" s="69" t="s">
        <v>574</v>
      </c>
      <c r="D35" s="70">
        <v>50000</v>
      </c>
    </row>
    <row r="36" spans="3:4" ht="13.5" thickBot="1">
      <c r="C36" s="69" t="s">
        <v>571</v>
      </c>
      <c r="D36" s="70">
        <v>5000</v>
      </c>
    </row>
    <row r="37" spans="3:4" ht="13.5" thickBot="1">
      <c r="C37" s="69" t="s">
        <v>572</v>
      </c>
      <c r="D37" s="70">
        <v>50000</v>
      </c>
    </row>
    <row r="38" spans="3:4" ht="13.5" thickBot="1">
      <c r="C38" s="69" t="s">
        <v>570</v>
      </c>
      <c r="D38" s="70">
        <v>2000</v>
      </c>
    </row>
    <row r="39" spans="3:4" ht="13.5" thickBot="1">
      <c r="C39" s="67" t="s">
        <v>577</v>
      </c>
      <c r="D39" s="71"/>
    </row>
    <row r="40" spans="3:4" ht="13.5" thickBot="1">
      <c r="C40" s="69" t="s">
        <v>574</v>
      </c>
      <c r="D40" s="70">
        <v>10000</v>
      </c>
    </row>
    <row r="41" spans="3:4" ht="13.5" thickBot="1">
      <c r="C41" s="69" t="s">
        <v>571</v>
      </c>
      <c r="D41" s="70">
        <v>5000</v>
      </c>
    </row>
    <row r="42" spans="3:4" ht="13.5" thickBot="1">
      <c r="C42" s="69" t="s">
        <v>572</v>
      </c>
      <c r="D42" s="70">
        <v>10000</v>
      </c>
    </row>
    <row r="43" spans="3:4" ht="13.5" thickBot="1">
      <c r="C43" s="69" t="s">
        <v>570</v>
      </c>
      <c r="D43" s="70">
        <v>5000</v>
      </c>
    </row>
    <row r="44" spans="3:4" ht="13.5" thickBot="1">
      <c r="C44" s="67" t="s">
        <v>578</v>
      </c>
      <c r="D44" s="71"/>
    </row>
    <row r="45" spans="3:4" ht="13.5" thickBot="1">
      <c r="C45" s="69" t="s">
        <v>574</v>
      </c>
      <c r="D45" s="70">
        <v>50000</v>
      </c>
    </row>
    <row r="46" spans="3:4" ht="13.5" thickBot="1">
      <c r="C46" s="69" t="s">
        <v>571</v>
      </c>
      <c r="D46" s="70">
        <v>10000</v>
      </c>
    </row>
    <row r="47" spans="3:4" ht="13.5" thickBot="1">
      <c r="C47" s="69" t="s">
        <v>572</v>
      </c>
      <c r="D47" s="70">
        <v>50000</v>
      </c>
    </row>
    <row r="48" spans="3:4" ht="13.5" thickBot="1">
      <c r="C48" s="69" t="s">
        <v>570</v>
      </c>
      <c r="D48" s="70">
        <v>20000</v>
      </c>
    </row>
    <row r="49" spans="3:4" ht="13.5" thickBot="1">
      <c r="C49" s="67" t="s">
        <v>579</v>
      </c>
      <c r="D49" s="71"/>
    </row>
    <row r="50" spans="3:4" ht="13.5" thickBot="1">
      <c r="C50" s="69" t="s">
        <v>574</v>
      </c>
      <c r="D50" s="70">
        <v>10000</v>
      </c>
    </row>
    <row r="51" spans="3:4" ht="13.5" thickBot="1">
      <c r="C51" s="69" t="s">
        <v>571</v>
      </c>
      <c r="D51" s="70">
        <v>5000</v>
      </c>
    </row>
    <row r="52" spans="3:4" ht="13.5" thickBot="1">
      <c r="C52" s="69" t="s">
        <v>570</v>
      </c>
      <c r="D52" s="70">
        <v>10000</v>
      </c>
    </row>
    <row r="53" spans="3:4" ht="13.5" thickBot="1">
      <c r="C53" s="69" t="s">
        <v>572</v>
      </c>
      <c r="D53" s="70">
        <v>10000</v>
      </c>
    </row>
    <row r="54" spans="3:4" ht="13.5" thickBot="1">
      <c r="C54" s="72" t="s">
        <v>580</v>
      </c>
      <c r="D54" s="73"/>
    </row>
    <row r="55" spans="3:4" ht="13.5" thickBot="1">
      <c r="C55" s="69" t="s">
        <v>581</v>
      </c>
      <c r="D55" s="70">
        <v>300000</v>
      </c>
    </row>
    <row r="56" spans="3:4" ht="13.5" thickBot="1">
      <c r="C56" s="69" t="s">
        <v>582</v>
      </c>
      <c r="D56" s="70">
        <v>60000</v>
      </c>
    </row>
    <row r="57" spans="3:4" ht="13.5" thickBot="1">
      <c r="C57" s="69" t="s">
        <v>583</v>
      </c>
      <c r="D57" s="70">
        <v>250000</v>
      </c>
    </row>
    <row r="58" spans="3:4" ht="13.5" thickBot="1">
      <c r="C58" s="69" t="s">
        <v>584</v>
      </c>
      <c r="D58" s="70">
        <v>50000</v>
      </c>
    </row>
    <row r="59" spans="3:4" ht="13.5" thickBot="1">
      <c r="C59" s="69" t="s">
        <v>585</v>
      </c>
      <c r="D59" s="70">
        <v>20000</v>
      </c>
    </row>
    <row r="60" spans="3:4" ht="13.5" thickBot="1">
      <c r="C60" s="67" t="s">
        <v>586</v>
      </c>
      <c r="D60" s="71"/>
    </row>
    <row r="61" spans="3:4" ht="13.5" thickBot="1">
      <c r="C61" s="69" t="s">
        <v>582</v>
      </c>
      <c r="D61" s="70">
        <v>10000</v>
      </c>
    </row>
    <row r="62" spans="3:4" ht="13.5" thickBot="1">
      <c r="C62" s="69" t="s">
        <v>587</v>
      </c>
      <c r="D62" s="70">
        <v>5000</v>
      </c>
    </row>
    <row r="63" spans="3:4" ht="13.5" thickBot="1">
      <c r="C63" s="67" t="s">
        <v>588</v>
      </c>
      <c r="D63" s="71"/>
    </row>
    <row r="64" spans="3:4" ht="13.5" thickBot="1">
      <c r="C64" s="69" t="s">
        <v>589</v>
      </c>
      <c r="D64" s="70">
        <v>7000</v>
      </c>
    </row>
    <row r="65" spans="3:4" ht="13.5" thickBot="1">
      <c r="C65" s="69" t="s">
        <v>590</v>
      </c>
      <c r="D65" s="70">
        <v>7000</v>
      </c>
    </row>
    <row r="66" spans="3:4" ht="13.5" thickBot="1">
      <c r="C66" s="69" t="s">
        <v>591</v>
      </c>
      <c r="D66" s="70">
        <v>7000</v>
      </c>
    </row>
    <row r="67" spans="3:4" ht="13.5" thickBot="1">
      <c r="C67" s="69" t="s">
        <v>592</v>
      </c>
      <c r="D67" s="70">
        <v>7000</v>
      </c>
    </row>
    <row r="68" spans="3:4" ht="13.5" thickBot="1">
      <c r="C68" s="69" t="s">
        <v>593</v>
      </c>
      <c r="D68" s="70">
        <v>7000</v>
      </c>
    </row>
    <row r="69" spans="3:4" ht="13.5" thickBot="1">
      <c r="C69" s="69" t="s">
        <v>594</v>
      </c>
      <c r="D69" s="70">
        <v>7000</v>
      </c>
    </row>
    <row r="70" spans="3:4" ht="13.5" thickBot="1">
      <c r="C70" s="69" t="s">
        <v>595</v>
      </c>
      <c r="D70" s="70">
        <v>7000</v>
      </c>
    </row>
    <row r="71" spans="3:4" ht="13.5" thickBot="1">
      <c r="C71" s="67" t="s">
        <v>596</v>
      </c>
      <c r="D71" s="71">
        <v>5000</v>
      </c>
    </row>
    <row r="72" spans="3:4" ht="13.5" thickBot="1">
      <c r="C72" s="67" t="s">
        <v>597</v>
      </c>
      <c r="D72" s="71">
        <v>5000</v>
      </c>
    </row>
    <row r="73" spans="3:4" ht="13.5" thickBot="1">
      <c r="C73" s="67" t="s">
        <v>598</v>
      </c>
      <c r="D73" s="71"/>
    </row>
    <row r="74" spans="3:4" ht="13.5" thickBot="1">
      <c r="C74" s="69" t="s">
        <v>599</v>
      </c>
      <c r="D74" s="70">
        <v>6200</v>
      </c>
    </row>
    <row r="75" spans="3:4" ht="13.5" thickBot="1">
      <c r="C75" s="67" t="s">
        <v>600</v>
      </c>
      <c r="D75" s="71">
        <v>2000</v>
      </c>
    </row>
    <row r="76" spans="3:4" ht="13.5" thickBot="1">
      <c r="C76" s="67" t="s">
        <v>601</v>
      </c>
      <c r="D76" s="71">
        <v>1500</v>
      </c>
    </row>
    <row r="77" spans="3:4" ht="13.5" thickBot="1">
      <c r="C77" s="67" t="s">
        <v>602</v>
      </c>
      <c r="D77" s="71">
        <v>1600</v>
      </c>
    </row>
    <row r="78" spans="3:4" ht="13.5" thickBot="1">
      <c r="C78" s="67" t="s">
        <v>603</v>
      </c>
      <c r="D78" s="71">
        <v>3500</v>
      </c>
    </row>
    <row r="79" spans="3:4" ht="13.5" thickBot="1">
      <c r="C79" s="67" t="s">
        <v>604</v>
      </c>
      <c r="D79" s="71">
        <v>1000</v>
      </c>
    </row>
    <row r="80" spans="3:4" ht="13.5" thickBot="1">
      <c r="C80" s="67" t="s">
        <v>605</v>
      </c>
      <c r="D80" s="71">
        <v>600</v>
      </c>
    </row>
    <row r="81" spans="3:4" ht="13.5" thickBot="1">
      <c r="C81" s="67" t="s">
        <v>606</v>
      </c>
      <c r="D81" s="71">
        <v>800</v>
      </c>
    </row>
    <row r="82" spans="3:4" ht="26.25" thickBot="1">
      <c r="C82" s="67" t="s">
        <v>607</v>
      </c>
      <c r="D82" s="71">
        <v>2000</v>
      </c>
    </row>
    <row r="83" spans="3:4" ht="13.5" thickBot="1">
      <c r="C83" s="67" t="s">
        <v>608</v>
      </c>
      <c r="D83" s="71">
        <v>3300</v>
      </c>
    </row>
    <row r="84" spans="3:4" ht="13.5" thickBot="1">
      <c r="C84" s="74" t="s">
        <v>609</v>
      </c>
      <c r="D84" s="75">
        <f>SUM(D20:D83)</f>
        <v>1924500</v>
      </c>
    </row>
  </sheetData>
  <sheetProtection/>
  <mergeCells count="1">
    <mergeCell ref="B3:E3"/>
  </mergeCells>
  <printOptions/>
  <pageMargins left="0.46" right="0.16" top="0.76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="70" zoomScaleNormal="70" zoomScaleSheetLayoutView="70" zoomScalePageLayoutView="0" workbookViewId="0" topLeftCell="A1">
      <selection activeCell="U36" sqref="U36"/>
    </sheetView>
  </sheetViews>
  <sheetFormatPr defaultColWidth="9.140625" defaultRowHeight="12.75"/>
  <cols>
    <col min="1" max="1" width="4.57421875" style="10" customWidth="1"/>
    <col min="2" max="2" width="24.57421875" style="10" customWidth="1"/>
    <col min="3" max="3" width="25.140625" style="10" customWidth="1"/>
    <col min="4" max="4" width="26.140625" style="10" customWidth="1"/>
    <col min="5" max="5" width="14.7109375" style="10" customWidth="1"/>
    <col min="6" max="6" width="17.57421875" style="10" customWidth="1"/>
    <col min="7" max="7" width="14.8515625" style="10" customWidth="1"/>
    <col min="8" max="8" width="16.28125" style="10" customWidth="1"/>
    <col min="9" max="9" width="8.8515625" style="10" customWidth="1"/>
    <col min="10" max="10" width="9.140625" style="10" customWidth="1"/>
    <col min="11" max="11" width="14.421875" style="10" customWidth="1"/>
    <col min="12" max="12" width="18.57421875" style="10" customWidth="1"/>
    <col min="13" max="14" width="16.00390625" style="10" customWidth="1"/>
    <col min="15" max="15" width="5.140625" style="10" bestFit="1" customWidth="1"/>
    <col min="16" max="16" width="16.00390625" style="10" customWidth="1"/>
    <col min="17" max="17" width="13.421875" style="10" customWidth="1"/>
    <col min="18" max="18" width="13.00390625" style="10" customWidth="1"/>
    <col min="19" max="19" width="23.28125" style="10" customWidth="1"/>
    <col min="20" max="20" width="17.00390625" style="224" customWidth="1"/>
    <col min="21" max="21" width="14.8515625" style="10" customWidth="1"/>
    <col min="22" max="22" width="16.28125" style="10" customWidth="1"/>
    <col min="23" max="26" width="13.421875" style="205" customWidth="1"/>
    <col min="27" max="27" width="9.00390625" style="13" customWidth="1"/>
    <col min="28" max="16384" width="9.140625" style="10" customWidth="1"/>
  </cols>
  <sheetData>
    <row r="1" spans="1:27" ht="18.75">
      <c r="A1" s="11"/>
      <c r="B1" s="11"/>
      <c r="C1" s="12"/>
      <c r="D1" s="12"/>
      <c r="E1" s="12"/>
      <c r="N1" s="223" t="s">
        <v>1165</v>
      </c>
      <c r="Z1" s="223" t="s">
        <v>1165</v>
      </c>
      <c r="AA1" s="223"/>
    </row>
    <row r="2" spans="2:29" ht="13.5" customHeight="1" thickBot="1">
      <c r="B2" s="14"/>
      <c r="Z2" s="469"/>
      <c r="AA2" s="469"/>
      <c r="AB2" s="16"/>
      <c r="AC2" s="16"/>
    </row>
    <row r="3" spans="1:29" s="300" customFormat="1" ht="57.75" customHeight="1">
      <c r="A3" s="476" t="s">
        <v>32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2" t="s">
        <v>32</v>
      </c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3"/>
      <c r="AB3" s="299"/>
      <c r="AC3" s="299"/>
    </row>
    <row r="4" spans="1:29" s="300" customFormat="1" ht="57.75" customHeight="1">
      <c r="A4" s="482" t="s">
        <v>33</v>
      </c>
      <c r="B4" s="467" t="s">
        <v>34</v>
      </c>
      <c r="C4" s="467" t="s">
        <v>35</v>
      </c>
      <c r="D4" s="467" t="s">
        <v>36</v>
      </c>
      <c r="E4" s="467" t="s">
        <v>37</v>
      </c>
      <c r="F4" s="467" t="s">
        <v>38</v>
      </c>
      <c r="G4" s="471" t="s">
        <v>39</v>
      </c>
      <c r="H4" s="471"/>
      <c r="I4" s="467" t="s">
        <v>40</v>
      </c>
      <c r="J4" s="467" t="s">
        <v>41</v>
      </c>
      <c r="K4" s="467" t="s">
        <v>42</v>
      </c>
      <c r="L4" s="467" t="s">
        <v>43</v>
      </c>
      <c r="M4" s="467" t="s">
        <v>44</v>
      </c>
      <c r="N4" s="474" t="s">
        <v>45</v>
      </c>
      <c r="O4" s="471" t="s">
        <v>33</v>
      </c>
      <c r="P4" s="471" t="s">
        <v>46</v>
      </c>
      <c r="Q4" s="467" t="s">
        <v>72</v>
      </c>
      <c r="R4" s="471" t="s">
        <v>47</v>
      </c>
      <c r="S4" s="471" t="s">
        <v>48</v>
      </c>
      <c r="T4" s="480" t="s">
        <v>1167</v>
      </c>
      <c r="U4" s="471" t="s">
        <v>49</v>
      </c>
      <c r="V4" s="471"/>
      <c r="W4" s="470" t="s">
        <v>50</v>
      </c>
      <c r="X4" s="470"/>
      <c r="Y4" s="470" t="s">
        <v>51</v>
      </c>
      <c r="Z4" s="470"/>
      <c r="AA4" s="465" t="s">
        <v>1171</v>
      </c>
      <c r="AB4" s="301"/>
      <c r="AC4" s="301"/>
    </row>
    <row r="5" spans="1:27" s="300" customFormat="1" ht="34.5" customHeight="1">
      <c r="A5" s="482"/>
      <c r="B5" s="468"/>
      <c r="C5" s="468"/>
      <c r="D5" s="468"/>
      <c r="E5" s="468"/>
      <c r="F5" s="468"/>
      <c r="G5" s="471"/>
      <c r="H5" s="471"/>
      <c r="I5" s="468"/>
      <c r="J5" s="468"/>
      <c r="K5" s="468"/>
      <c r="L5" s="468"/>
      <c r="M5" s="468"/>
      <c r="N5" s="475"/>
      <c r="O5" s="471"/>
      <c r="P5" s="471"/>
      <c r="Q5" s="468"/>
      <c r="R5" s="471"/>
      <c r="S5" s="471"/>
      <c r="T5" s="480"/>
      <c r="U5" s="471"/>
      <c r="V5" s="471"/>
      <c r="W5" s="470"/>
      <c r="X5" s="470"/>
      <c r="Y5" s="470"/>
      <c r="Z5" s="470"/>
      <c r="AA5" s="465"/>
    </row>
    <row r="6" spans="1:27" s="300" customFormat="1" ht="34.5" customHeight="1" thickBot="1">
      <c r="A6" s="483"/>
      <c r="B6" s="468"/>
      <c r="C6" s="468"/>
      <c r="D6" s="468"/>
      <c r="E6" s="468"/>
      <c r="F6" s="468"/>
      <c r="G6" s="302" t="s">
        <v>52</v>
      </c>
      <c r="H6" s="302" t="s">
        <v>53</v>
      </c>
      <c r="I6" s="468"/>
      <c r="J6" s="468"/>
      <c r="K6" s="468"/>
      <c r="L6" s="468"/>
      <c r="M6" s="468"/>
      <c r="N6" s="475"/>
      <c r="O6" s="467"/>
      <c r="P6" s="467"/>
      <c r="Q6" s="468"/>
      <c r="R6" s="467"/>
      <c r="S6" s="467"/>
      <c r="T6" s="481"/>
      <c r="U6" s="302" t="s">
        <v>52</v>
      </c>
      <c r="V6" s="302" t="s">
        <v>53</v>
      </c>
      <c r="W6" s="303" t="s">
        <v>54</v>
      </c>
      <c r="X6" s="303" t="s">
        <v>55</v>
      </c>
      <c r="Y6" s="303" t="s">
        <v>54</v>
      </c>
      <c r="Z6" s="303" t="s">
        <v>55</v>
      </c>
      <c r="AA6" s="466"/>
    </row>
    <row r="7" spans="1:27" s="116" customFormat="1" ht="26.25" customHeight="1" thickBot="1">
      <c r="A7" s="478" t="s">
        <v>90</v>
      </c>
      <c r="B7" s="479"/>
      <c r="C7" s="479"/>
      <c r="D7" s="479"/>
      <c r="E7" s="479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113"/>
      <c r="Q7" s="113"/>
      <c r="R7" s="113"/>
      <c r="S7" s="113"/>
      <c r="T7" s="225"/>
      <c r="U7" s="113"/>
      <c r="V7" s="113"/>
      <c r="W7" s="206"/>
      <c r="X7" s="206"/>
      <c r="Y7" s="206"/>
      <c r="Z7" s="206"/>
      <c r="AA7" s="115"/>
    </row>
    <row r="8" spans="1:27" s="274" customFormat="1" ht="32.25" customHeight="1">
      <c r="A8" s="232">
        <v>1</v>
      </c>
      <c r="B8" s="232" t="s">
        <v>174</v>
      </c>
      <c r="C8" s="232" t="s">
        <v>175</v>
      </c>
      <c r="D8" s="232">
        <v>170684</v>
      </c>
      <c r="E8" s="232" t="s">
        <v>176</v>
      </c>
      <c r="F8" s="232" t="s">
        <v>177</v>
      </c>
      <c r="G8" s="232"/>
      <c r="H8" s="232"/>
      <c r="I8" s="232">
        <v>6.1</v>
      </c>
      <c r="J8" s="232">
        <v>1979</v>
      </c>
      <c r="K8" s="232"/>
      <c r="L8" s="269"/>
      <c r="M8" s="232">
        <v>9</v>
      </c>
      <c r="N8" s="232"/>
      <c r="O8" s="232">
        <v>1</v>
      </c>
      <c r="P8" s="232"/>
      <c r="Q8" s="232" t="s">
        <v>250</v>
      </c>
      <c r="R8" s="270"/>
      <c r="S8" s="232"/>
      <c r="T8" s="271"/>
      <c r="U8" s="232"/>
      <c r="V8" s="232"/>
      <c r="W8" s="272" t="s">
        <v>229</v>
      </c>
      <c r="X8" s="272" t="s">
        <v>230</v>
      </c>
      <c r="Y8" s="272" t="s">
        <v>224</v>
      </c>
      <c r="Z8" s="272" t="s">
        <v>224</v>
      </c>
      <c r="AA8" s="273"/>
    </row>
    <row r="9" spans="1:27" s="274" customFormat="1" ht="32.25" customHeight="1">
      <c r="A9" s="233">
        <v>2</v>
      </c>
      <c r="B9" s="233" t="s">
        <v>178</v>
      </c>
      <c r="C9" s="233" t="s">
        <v>179</v>
      </c>
      <c r="D9" s="233" t="s">
        <v>180</v>
      </c>
      <c r="E9" s="233" t="s">
        <v>181</v>
      </c>
      <c r="F9" s="233" t="s">
        <v>177</v>
      </c>
      <c r="G9" s="233"/>
      <c r="H9" s="233"/>
      <c r="I9" s="233">
        <v>6.8</v>
      </c>
      <c r="J9" s="233">
        <v>1987</v>
      </c>
      <c r="K9" s="233"/>
      <c r="L9" s="275"/>
      <c r="M9" s="233">
        <v>7</v>
      </c>
      <c r="N9" s="233"/>
      <c r="O9" s="233">
        <v>2</v>
      </c>
      <c r="P9" s="233"/>
      <c r="Q9" s="233" t="s">
        <v>250</v>
      </c>
      <c r="R9" s="276"/>
      <c r="S9" s="233"/>
      <c r="T9" s="277"/>
      <c r="U9" s="233"/>
      <c r="V9" s="233"/>
      <c r="W9" s="278" t="s">
        <v>231</v>
      </c>
      <c r="X9" s="278" t="s">
        <v>232</v>
      </c>
      <c r="Y9" s="278" t="s">
        <v>224</v>
      </c>
      <c r="Z9" s="278" t="s">
        <v>224</v>
      </c>
      <c r="AA9" s="279"/>
    </row>
    <row r="10" spans="1:27" s="274" customFormat="1" ht="32.25" customHeight="1">
      <c r="A10" s="232">
        <v>3</v>
      </c>
      <c r="B10" s="233" t="s">
        <v>178</v>
      </c>
      <c r="C10" s="233" t="s">
        <v>182</v>
      </c>
      <c r="D10" s="233" t="s">
        <v>183</v>
      </c>
      <c r="E10" s="233" t="s">
        <v>184</v>
      </c>
      <c r="F10" s="233" t="s">
        <v>177</v>
      </c>
      <c r="G10" s="233"/>
      <c r="H10" s="233"/>
      <c r="I10" s="233">
        <v>6.8</v>
      </c>
      <c r="J10" s="233">
        <v>1986</v>
      </c>
      <c r="K10" s="233"/>
      <c r="L10" s="275"/>
      <c r="M10" s="233">
        <v>6</v>
      </c>
      <c r="N10" s="233"/>
      <c r="O10" s="232">
        <v>3</v>
      </c>
      <c r="P10" s="233"/>
      <c r="Q10" s="233" t="s">
        <v>250</v>
      </c>
      <c r="R10" s="276"/>
      <c r="S10" s="233"/>
      <c r="T10" s="277"/>
      <c r="U10" s="233"/>
      <c r="V10" s="233"/>
      <c r="W10" s="278" t="s">
        <v>231</v>
      </c>
      <c r="X10" s="278" t="s">
        <v>232</v>
      </c>
      <c r="Y10" s="278" t="s">
        <v>224</v>
      </c>
      <c r="Z10" s="278" t="s">
        <v>224</v>
      </c>
      <c r="AA10" s="279"/>
    </row>
    <row r="11" spans="1:27" s="274" customFormat="1" ht="32.25" customHeight="1">
      <c r="A11" s="233">
        <v>4</v>
      </c>
      <c r="B11" s="233" t="s">
        <v>185</v>
      </c>
      <c r="C11" s="233" t="s">
        <v>186</v>
      </c>
      <c r="D11" s="233" t="s">
        <v>187</v>
      </c>
      <c r="E11" s="233" t="s">
        <v>324</v>
      </c>
      <c r="F11" s="233" t="s">
        <v>188</v>
      </c>
      <c r="G11" s="233"/>
      <c r="H11" s="233"/>
      <c r="I11" s="233">
        <v>2.4</v>
      </c>
      <c r="J11" s="233">
        <v>2002</v>
      </c>
      <c r="K11" s="233"/>
      <c r="L11" s="275"/>
      <c r="M11" s="233">
        <v>6</v>
      </c>
      <c r="N11" s="233"/>
      <c r="O11" s="233">
        <v>4</v>
      </c>
      <c r="P11" s="233"/>
      <c r="Q11" s="233" t="s">
        <v>250</v>
      </c>
      <c r="R11" s="276">
        <v>46050</v>
      </c>
      <c r="S11" s="233"/>
      <c r="T11" s="375">
        <v>17800</v>
      </c>
      <c r="U11" s="233"/>
      <c r="V11" s="233"/>
      <c r="W11" s="278" t="s">
        <v>233</v>
      </c>
      <c r="X11" s="278" t="s">
        <v>1115</v>
      </c>
      <c r="Y11" s="278" t="s">
        <v>234</v>
      </c>
      <c r="Z11" s="278" t="s">
        <v>1116</v>
      </c>
      <c r="AA11" s="279"/>
    </row>
    <row r="12" spans="1:27" s="274" customFormat="1" ht="32.25" customHeight="1">
      <c r="A12" s="232">
        <v>5</v>
      </c>
      <c r="B12" s="233" t="s">
        <v>189</v>
      </c>
      <c r="C12" s="233" t="s">
        <v>190</v>
      </c>
      <c r="D12" s="233">
        <v>391171</v>
      </c>
      <c r="E12" s="281" t="s">
        <v>191</v>
      </c>
      <c r="F12" s="233" t="s">
        <v>188</v>
      </c>
      <c r="G12" s="233"/>
      <c r="H12" s="233"/>
      <c r="I12" s="233">
        <v>2120</v>
      </c>
      <c r="J12" s="233">
        <v>1983</v>
      </c>
      <c r="K12" s="233"/>
      <c r="L12" s="275"/>
      <c r="M12" s="233">
        <v>5</v>
      </c>
      <c r="N12" s="233"/>
      <c r="O12" s="232">
        <v>5</v>
      </c>
      <c r="P12" s="233"/>
      <c r="Q12" s="233" t="s">
        <v>250</v>
      </c>
      <c r="R12" s="276"/>
      <c r="S12" s="233"/>
      <c r="T12" s="277"/>
      <c r="U12" s="233"/>
      <c r="V12" s="233"/>
      <c r="W12" s="278" t="s">
        <v>235</v>
      </c>
      <c r="X12" s="278" t="s">
        <v>236</v>
      </c>
      <c r="Y12" s="278" t="s">
        <v>224</v>
      </c>
      <c r="Z12" s="278" t="s">
        <v>224</v>
      </c>
      <c r="AA12" s="279"/>
    </row>
    <row r="13" spans="1:27" s="274" customFormat="1" ht="32.25" customHeight="1">
      <c r="A13" s="233">
        <v>6</v>
      </c>
      <c r="B13" s="233" t="s">
        <v>189</v>
      </c>
      <c r="C13" s="233" t="s">
        <v>192</v>
      </c>
      <c r="D13" s="233">
        <v>124625</v>
      </c>
      <c r="E13" s="233" t="s">
        <v>193</v>
      </c>
      <c r="F13" s="233" t="s">
        <v>188</v>
      </c>
      <c r="G13" s="233"/>
      <c r="H13" s="233"/>
      <c r="I13" s="233">
        <v>2120</v>
      </c>
      <c r="J13" s="233">
        <v>1972</v>
      </c>
      <c r="K13" s="233"/>
      <c r="L13" s="275"/>
      <c r="M13" s="233">
        <v>6</v>
      </c>
      <c r="N13" s="233"/>
      <c r="O13" s="233">
        <v>6</v>
      </c>
      <c r="P13" s="233"/>
      <c r="Q13" s="233" t="s">
        <v>250</v>
      </c>
      <c r="R13" s="276"/>
      <c r="S13" s="233"/>
      <c r="T13" s="277"/>
      <c r="U13" s="233"/>
      <c r="V13" s="233"/>
      <c r="W13" s="278" t="s">
        <v>231</v>
      </c>
      <c r="X13" s="278" t="s">
        <v>232</v>
      </c>
      <c r="Y13" s="278" t="s">
        <v>224</v>
      </c>
      <c r="Z13" s="278" t="s">
        <v>224</v>
      </c>
      <c r="AA13" s="279"/>
    </row>
    <row r="14" spans="1:27" s="274" customFormat="1" ht="32.25" customHeight="1">
      <c r="A14" s="232">
        <v>7</v>
      </c>
      <c r="B14" s="233" t="s">
        <v>194</v>
      </c>
      <c r="C14" s="233" t="s">
        <v>195</v>
      </c>
      <c r="D14" s="233" t="s">
        <v>196</v>
      </c>
      <c r="E14" s="233" t="s">
        <v>197</v>
      </c>
      <c r="F14" s="233" t="s">
        <v>177</v>
      </c>
      <c r="G14" s="233"/>
      <c r="H14" s="233"/>
      <c r="I14" s="233">
        <v>2461</v>
      </c>
      <c r="J14" s="233">
        <v>1973</v>
      </c>
      <c r="K14" s="233"/>
      <c r="L14" s="275"/>
      <c r="M14" s="233">
        <v>9</v>
      </c>
      <c r="N14" s="233"/>
      <c r="O14" s="232">
        <v>7</v>
      </c>
      <c r="P14" s="233"/>
      <c r="Q14" s="233" t="s">
        <v>250</v>
      </c>
      <c r="R14" s="276"/>
      <c r="S14" s="233"/>
      <c r="T14" s="277"/>
      <c r="U14" s="233"/>
      <c r="V14" s="233"/>
      <c r="W14" s="278" t="s">
        <v>237</v>
      </c>
      <c r="X14" s="278" t="s">
        <v>1117</v>
      </c>
      <c r="Y14" s="278" t="s">
        <v>224</v>
      </c>
      <c r="Z14" s="278" t="s">
        <v>224</v>
      </c>
      <c r="AA14" s="279"/>
    </row>
    <row r="15" spans="1:27" s="274" customFormat="1" ht="32.25" customHeight="1">
      <c r="A15" s="232">
        <v>8</v>
      </c>
      <c r="B15" s="233" t="s">
        <v>199</v>
      </c>
      <c r="C15" s="233" t="s">
        <v>200</v>
      </c>
      <c r="D15" s="233" t="s">
        <v>201</v>
      </c>
      <c r="E15" s="233" t="s">
        <v>202</v>
      </c>
      <c r="F15" s="233" t="s">
        <v>188</v>
      </c>
      <c r="G15" s="233"/>
      <c r="H15" s="233"/>
      <c r="I15" s="233">
        <v>6871</v>
      </c>
      <c r="J15" s="233">
        <v>2007</v>
      </c>
      <c r="K15" s="233"/>
      <c r="L15" s="275"/>
      <c r="M15" s="233">
        <v>6</v>
      </c>
      <c r="N15" s="233"/>
      <c r="O15" s="232">
        <v>9</v>
      </c>
      <c r="P15" s="233"/>
      <c r="Q15" s="233" t="s">
        <v>250</v>
      </c>
      <c r="R15" s="276">
        <v>7350</v>
      </c>
      <c r="S15" s="233"/>
      <c r="T15" s="374">
        <v>330000</v>
      </c>
      <c r="U15" s="283"/>
      <c r="V15" s="233"/>
      <c r="W15" s="278" t="s">
        <v>238</v>
      </c>
      <c r="X15" s="278" t="s">
        <v>239</v>
      </c>
      <c r="Y15" s="278" t="s">
        <v>238</v>
      </c>
      <c r="Z15" s="278" t="s">
        <v>239</v>
      </c>
      <c r="AA15" s="279"/>
    </row>
    <row r="16" spans="1:27" s="274" customFormat="1" ht="32.25" customHeight="1">
      <c r="A16" s="233">
        <v>9</v>
      </c>
      <c r="B16" s="284" t="s">
        <v>203</v>
      </c>
      <c r="C16" s="285" t="s">
        <v>204</v>
      </c>
      <c r="D16" s="284" t="s">
        <v>205</v>
      </c>
      <c r="E16" s="233" t="s">
        <v>206</v>
      </c>
      <c r="F16" s="284" t="s">
        <v>207</v>
      </c>
      <c r="G16" s="233"/>
      <c r="H16" s="233"/>
      <c r="I16" s="233">
        <v>1.9</v>
      </c>
      <c r="J16" s="233">
        <v>2008</v>
      </c>
      <c r="K16" s="233" t="s">
        <v>220</v>
      </c>
      <c r="L16" s="275"/>
      <c r="M16" s="233">
        <v>9</v>
      </c>
      <c r="N16" s="233">
        <v>930</v>
      </c>
      <c r="O16" s="233">
        <v>10</v>
      </c>
      <c r="P16" s="233"/>
      <c r="Q16" s="233" t="s">
        <v>250</v>
      </c>
      <c r="R16" s="276">
        <v>60100</v>
      </c>
      <c r="S16" s="233"/>
      <c r="T16" s="374">
        <v>53600</v>
      </c>
      <c r="U16" s="283"/>
      <c r="V16" s="233"/>
      <c r="W16" s="278" t="s">
        <v>240</v>
      </c>
      <c r="X16" s="278" t="s">
        <v>241</v>
      </c>
      <c r="Y16" s="278" t="s">
        <v>240</v>
      </c>
      <c r="Z16" s="278" t="s">
        <v>1118</v>
      </c>
      <c r="AA16" s="279"/>
    </row>
    <row r="17" spans="1:27" s="274" customFormat="1" ht="32.25" customHeight="1">
      <c r="A17" s="232">
        <v>10</v>
      </c>
      <c r="B17" s="284" t="s">
        <v>194</v>
      </c>
      <c r="C17" s="285" t="s">
        <v>208</v>
      </c>
      <c r="D17" s="284" t="s">
        <v>209</v>
      </c>
      <c r="E17" s="233" t="s">
        <v>210</v>
      </c>
      <c r="F17" s="284" t="s">
        <v>198</v>
      </c>
      <c r="G17" s="233"/>
      <c r="H17" s="233"/>
      <c r="I17" s="233">
        <v>1</v>
      </c>
      <c r="J17" s="233">
        <v>2002</v>
      </c>
      <c r="K17" s="233" t="s">
        <v>221</v>
      </c>
      <c r="L17" s="275"/>
      <c r="M17" s="233">
        <v>5</v>
      </c>
      <c r="N17" s="233"/>
      <c r="O17" s="232">
        <v>11</v>
      </c>
      <c r="P17" s="233"/>
      <c r="Q17" s="233" t="s">
        <v>250</v>
      </c>
      <c r="R17" s="276"/>
      <c r="S17" s="233"/>
      <c r="T17" s="282"/>
      <c r="U17" s="233"/>
      <c r="V17" s="233"/>
      <c r="W17" s="278" t="s">
        <v>242</v>
      </c>
      <c r="X17" s="278" t="s">
        <v>243</v>
      </c>
      <c r="Y17" s="278" t="s">
        <v>224</v>
      </c>
      <c r="Z17" s="278" t="s">
        <v>224</v>
      </c>
      <c r="AA17" s="279"/>
    </row>
    <row r="18" spans="1:27" s="274" customFormat="1" ht="32.25" customHeight="1">
      <c r="A18" s="233">
        <v>11</v>
      </c>
      <c r="B18" s="284" t="s">
        <v>211</v>
      </c>
      <c r="C18" s="285" t="s">
        <v>212</v>
      </c>
      <c r="D18" s="284" t="s">
        <v>213</v>
      </c>
      <c r="E18" s="233" t="s">
        <v>214</v>
      </c>
      <c r="F18" s="284"/>
      <c r="G18" s="233"/>
      <c r="H18" s="233"/>
      <c r="I18" s="233"/>
      <c r="J18" s="233">
        <v>2008</v>
      </c>
      <c r="K18" s="233" t="s">
        <v>222</v>
      </c>
      <c r="L18" s="275"/>
      <c r="M18" s="233"/>
      <c r="N18" s="233">
        <v>595</v>
      </c>
      <c r="O18" s="233">
        <v>12</v>
      </c>
      <c r="P18" s="233"/>
      <c r="Q18" s="233" t="s">
        <v>250</v>
      </c>
      <c r="R18" s="276"/>
      <c r="S18" s="233"/>
      <c r="T18" s="282"/>
      <c r="U18" s="233"/>
      <c r="V18" s="233"/>
      <c r="W18" s="278" t="s">
        <v>244</v>
      </c>
      <c r="X18" s="278" t="s">
        <v>245</v>
      </c>
      <c r="Y18" s="278" t="s">
        <v>224</v>
      </c>
      <c r="Z18" s="278" t="s">
        <v>224</v>
      </c>
      <c r="AA18" s="279"/>
    </row>
    <row r="19" spans="1:27" s="274" customFormat="1" ht="32.25" customHeight="1" thickBot="1">
      <c r="A19" s="232">
        <v>12</v>
      </c>
      <c r="B19" s="284" t="s">
        <v>215</v>
      </c>
      <c r="C19" s="285" t="s">
        <v>216</v>
      </c>
      <c r="D19" s="284" t="s">
        <v>217</v>
      </c>
      <c r="E19" s="233" t="s">
        <v>218</v>
      </c>
      <c r="F19" s="284" t="s">
        <v>219</v>
      </c>
      <c r="G19" s="233"/>
      <c r="H19" s="233"/>
      <c r="I19" s="233">
        <v>1.4</v>
      </c>
      <c r="J19" s="233">
        <v>2011</v>
      </c>
      <c r="K19" s="233" t="s">
        <v>223</v>
      </c>
      <c r="L19" s="275"/>
      <c r="M19" s="233">
        <v>5</v>
      </c>
      <c r="N19" s="233"/>
      <c r="O19" s="232">
        <v>13</v>
      </c>
      <c r="P19" s="233"/>
      <c r="Q19" s="233" t="s">
        <v>250</v>
      </c>
      <c r="R19" s="276">
        <v>18500</v>
      </c>
      <c r="S19" s="233"/>
      <c r="T19" s="374">
        <v>49600</v>
      </c>
      <c r="U19" s="283"/>
      <c r="V19" s="233"/>
      <c r="W19" s="278" t="s">
        <v>246</v>
      </c>
      <c r="X19" s="278" t="s">
        <v>247</v>
      </c>
      <c r="Y19" s="278" t="s">
        <v>248</v>
      </c>
      <c r="Z19" s="278" t="s">
        <v>247</v>
      </c>
      <c r="AA19" s="279"/>
    </row>
    <row r="20" spans="1:27" ht="27" customHeight="1" thickBot="1">
      <c r="A20" s="478" t="s">
        <v>543</v>
      </c>
      <c r="B20" s="479"/>
      <c r="C20" s="479"/>
      <c r="D20" s="479"/>
      <c r="E20" s="479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3"/>
      <c r="Q20" s="113"/>
      <c r="R20" s="113"/>
      <c r="S20" s="113"/>
      <c r="T20" s="225"/>
      <c r="U20" s="113"/>
      <c r="V20" s="113"/>
      <c r="W20" s="206"/>
      <c r="X20" s="206"/>
      <c r="Y20" s="206"/>
      <c r="Z20" s="206"/>
      <c r="AA20" s="115"/>
    </row>
    <row r="21" spans="1:27" s="274" customFormat="1" ht="30" customHeight="1" thickBot="1">
      <c r="A21" s="286">
        <v>1</v>
      </c>
      <c r="B21" s="286" t="s">
        <v>611</v>
      </c>
      <c r="C21" s="286" t="s">
        <v>612</v>
      </c>
      <c r="D21" s="286" t="s">
        <v>613</v>
      </c>
      <c r="E21" s="286" t="s">
        <v>614</v>
      </c>
      <c r="F21" s="286" t="s">
        <v>615</v>
      </c>
      <c r="G21" s="286"/>
      <c r="H21" s="286"/>
      <c r="I21" s="286">
        <v>1368</v>
      </c>
      <c r="J21" s="286">
        <v>2007</v>
      </c>
      <c r="K21" s="286" t="s">
        <v>616</v>
      </c>
      <c r="L21" s="286" t="s">
        <v>617</v>
      </c>
      <c r="M21" s="286">
        <v>5</v>
      </c>
      <c r="N21" s="287">
        <f>-M58</f>
        <v>0</v>
      </c>
      <c r="O21" s="286">
        <v>1</v>
      </c>
      <c r="P21" s="286">
        <v>1830</v>
      </c>
      <c r="Q21" s="286" t="s">
        <v>256</v>
      </c>
      <c r="R21" s="288">
        <v>162370</v>
      </c>
      <c r="S21" s="286" t="s">
        <v>618</v>
      </c>
      <c r="T21" s="376">
        <v>14900</v>
      </c>
      <c r="U21" s="286"/>
      <c r="V21" s="286" t="s">
        <v>337</v>
      </c>
      <c r="W21" s="289" t="s">
        <v>1119</v>
      </c>
      <c r="X21" s="289" t="s">
        <v>1120</v>
      </c>
      <c r="Y21" s="289" t="s">
        <v>1119</v>
      </c>
      <c r="Z21" s="289" t="s">
        <v>1120</v>
      </c>
      <c r="AA21" s="290"/>
    </row>
    <row r="22" spans="1:27" ht="27" customHeight="1" thickBot="1">
      <c r="A22" s="478" t="s">
        <v>490</v>
      </c>
      <c r="B22" s="479"/>
      <c r="C22" s="479"/>
      <c r="D22" s="479"/>
      <c r="E22" s="479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226"/>
      <c r="U22" s="117"/>
      <c r="V22" s="117"/>
      <c r="W22" s="207"/>
      <c r="X22" s="207"/>
      <c r="Y22" s="207"/>
      <c r="Z22" s="208"/>
      <c r="AA22" s="118"/>
    </row>
    <row r="23" spans="1:27" s="274" customFormat="1" ht="30.75" customHeight="1">
      <c r="A23" s="232">
        <v>1</v>
      </c>
      <c r="B23" s="232" t="s">
        <v>619</v>
      </c>
      <c r="C23" s="232">
        <v>335212</v>
      </c>
      <c r="D23" s="232">
        <v>40858</v>
      </c>
      <c r="E23" s="232" t="s">
        <v>620</v>
      </c>
      <c r="F23" s="232" t="s">
        <v>177</v>
      </c>
      <c r="G23" s="232"/>
      <c r="H23" s="232"/>
      <c r="I23" s="232">
        <v>2400</v>
      </c>
      <c r="J23" s="232">
        <v>2000</v>
      </c>
      <c r="K23" s="232"/>
      <c r="L23" s="291"/>
      <c r="M23" s="270"/>
      <c r="N23" s="232">
        <v>1200</v>
      </c>
      <c r="O23" s="232">
        <v>1</v>
      </c>
      <c r="P23" s="232">
        <v>2900</v>
      </c>
      <c r="Q23" s="232" t="s">
        <v>256</v>
      </c>
      <c r="R23" s="292">
        <v>165770</v>
      </c>
      <c r="S23" s="232" t="s">
        <v>618</v>
      </c>
      <c r="T23" s="293"/>
      <c r="U23" s="232" t="s">
        <v>621</v>
      </c>
      <c r="V23" s="232"/>
      <c r="W23" s="272" t="s">
        <v>240</v>
      </c>
      <c r="X23" s="272" t="s">
        <v>1122</v>
      </c>
      <c r="Y23" s="278" t="s">
        <v>224</v>
      </c>
      <c r="Z23" s="278" t="s">
        <v>224</v>
      </c>
      <c r="AA23" s="273"/>
    </row>
    <row r="24" spans="1:27" s="274" customFormat="1" ht="30.75" customHeight="1">
      <c r="A24" s="233">
        <v>2</v>
      </c>
      <c r="B24" s="233" t="s">
        <v>622</v>
      </c>
      <c r="C24" s="233" t="s">
        <v>623</v>
      </c>
      <c r="D24" s="233">
        <v>15130</v>
      </c>
      <c r="E24" s="233" t="s">
        <v>624</v>
      </c>
      <c r="F24" s="233" t="s">
        <v>625</v>
      </c>
      <c r="G24" s="233"/>
      <c r="H24" s="233"/>
      <c r="I24" s="233">
        <v>6842</v>
      </c>
      <c r="J24" s="233">
        <v>2000</v>
      </c>
      <c r="K24" s="233"/>
      <c r="L24" s="294"/>
      <c r="M24" s="276"/>
      <c r="N24" s="233">
        <v>5000</v>
      </c>
      <c r="O24" s="233">
        <v>2</v>
      </c>
      <c r="P24" s="233">
        <v>12000</v>
      </c>
      <c r="Q24" s="233" t="s">
        <v>256</v>
      </c>
      <c r="R24" s="295">
        <v>94151</v>
      </c>
      <c r="S24" s="296"/>
      <c r="T24" s="280"/>
      <c r="U24" s="233" t="s">
        <v>621</v>
      </c>
      <c r="V24" s="233"/>
      <c r="W24" s="278" t="s">
        <v>1121</v>
      </c>
      <c r="X24" s="278" t="s">
        <v>1123</v>
      </c>
      <c r="Y24" s="278" t="s">
        <v>224</v>
      </c>
      <c r="Z24" s="278" t="s">
        <v>224</v>
      </c>
      <c r="AA24" s="279"/>
    </row>
    <row r="25" spans="1:27" s="274" customFormat="1" ht="30.75" customHeight="1">
      <c r="A25" s="232">
        <v>3</v>
      </c>
      <c r="B25" s="233" t="s">
        <v>626</v>
      </c>
      <c r="C25" s="233" t="s">
        <v>627</v>
      </c>
      <c r="D25" s="233" t="s">
        <v>628</v>
      </c>
      <c r="E25" s="233" t="s">
        <v>629</v>
      </c>
      <c r="F25" s="233" t="s">
        <v>177</v>
      </c>
      <c r="G25" s="233"/>
      <c r="H25" s="233"/>
      <c r="I25" s="233">
        <v>2496</v>
      </c>
      <c r="J25" s="233">
        <v>1998</v>
      </c>
      <c r="K25" s="233"/>
      <c r="L25" s="294"/>
      <c r="M25" s="276"/>
      <c r="N25" s="233">
        <v>1525</v>
      </c>
      <c r="O25" s="232">
        <v>3</v>
      </c>
      <c r="P25" s="233">
        <v>3300</v>
      </c>
      <c r="Q25" s="233" t="s">
        <v>256</v>
      </c>
      <c r="R25" s="295">
        <v>225110</v>
      </c>
      <c r="S25" s="296"/>
      <c r="T25" s="280"/>
      <c r="U25" s="233" t="s">
        <v>621</v>
      </c>
      <c r="V25" s="233"/>
      <c r="W25" s="278" t="s">
        <v>1124</v>
      </c>
      <c r="X25" s="278" t="s">
        <v>1125</v>
      </c>
      <c r="Y25" s="278" t="s">
        <v>224</v>
      </c>
      <c r="Z25" s="278" t="s">
        <v>224</v>
      </c>
      <c r="AA25" s="279"/>
    </row>
    <row r="26" spans="1:27" s="274" customFormat="1" ht="30.75" customHeight="1">
      <c r="A26" s="233">
        <v>4</v>
      </c>
      <c r="B26" s="233" t="s">
        <v>630</v>
      </c>
      <c r="C26" s="233" t="s">
        <v>631</v>
      </c>
      <c r="D26" s="233">
        <v>81251</v>
      </c>
      <c r="E26" s="233" t="s">
        <v>632</v>
      </c>
      <c r="F26" s="233" t="s">
        <v>633</v>
      </c>
      <c r="G26" s="233"/>
      <c r="H26" s="233"/>
      <c r="I26" s="233">
        <v>2502</v>
      </c>
      <c r="J26" s="233">
        <v>1994</v>
      </c>
      <c r="K26" s="233"/>
      <c r="L26" s="294"/>
      <c r="M26" s="276"/>
      <c r="N26" s="233">
        <v>7500</v>
      </c>
      <c r="O26" s="233">
        <v>4</v>
      </c>
      <c r="P26" s="233">
        <v>3300</v>
      </c>
      <c r="Q26" s="233" t="s">
        <v>256</v>
      </c>
      <c r="R26" s="295">
        <v>609</v>
      </c>
      <c r="S26" s="296"/>
      <c r="T26" s="280"/>
      <c r="U26" s="233"/>
      <c r="V26" s="233"/>
      <c r="W26" s="278" t="s">
        <v>231</v>
      </c>
      <c r="X26" s="278" t="s">
        <v>232</v>
      </c>
      <c r="Y26" s="278" t="s">
        <v>224</v>
      </c>
      <c r="Z26" s="278" t="s">
        <v>224</v>
      </c>
      <c r="AA26" s="279"/>
    </row>
    <row r="27" spans="1:27" s="274" customFormat="1" ht="30.75" customHeight="1">
      <c r="A27" s="232">
        <v>5</v>
      </c>
      <c r="B27" s="233" t="s">
        <v>630</v>
      </c>
      <c r="C27" s="233" t="s">
        <v>631</v>
      </c>
      <c r="D27" s="233">
        <v>81254</v>
      </c>
      <c r="E27" s="233" t="s">
        <v>634</v>
      </c>
      <c r="F27" s="233" t="s">
        <v>633</v>
      </c>
      <c r="G27" s="233"/>
      <c r="H27" s="233"/>
      <c r="I27" s="233">
        <v>2502</v>
      </c>
      <c r="J27" s="233">
        <v>1994</v>
      </c>
      <c r="K27" s="233"/>
      <c r="L27" s="294"/>
      <c r="M27" s="276"/>
      <c r="N27" s="233">
        <v>7500</v>
      </c>
      <c r="O27" s="232">
        <v>5</v>
      </c>
      <c r="P27" s="233">
        <v>3300</v>
      </c>
      <c r="Q27" s="233" t="s">
        <v>256</v>
      </c>
      <c r="R27" s="295">
        <v>3353</v>
      </c>
      <c r="S27" s="296"/>
      <c r="T27" s="280"/>
      <c r="U27" s="233"/>
      <c r="V27" s="233"/>
      <c r="W27" s="278" t="s">
        <v>231</v>
      </c>
      <c r="X27" s="278" t="s">
        <v>232</v>
      </c>
      <c r="Y27" s="278" t="s">
        <v>224</v>
      </c>
      <c r="Z27" s="278" t="s">
        <v>224</v>
      </c>
      <c r="AA27" s="279"/>
    </row>
    <row r="28" spans="1:27" s="274" customFormat="1" ht="30.75" customHeight="1">
      <c r="A28" s="233">
        <v>6</v>
      </c>
      <c r="B28" s="233" t="s">
        <v>635</v>
      </c>
      <c r="C28" s="233" t="s">
        <v>636</v>
      </c>
      <c r="D28" s="233">
        <v>765</v>
      </c>
      <c r="E28" s="233" t="s">
        <v>637</v>
      </c>
      <c r="F28" s="233" t="s">
        <v>638</v>
      </c>
      <c r="G28" s="233"/>
      <c r="H28" s="233"/>
      <c r="I28" s="233"/>
      <c r="J28" s="233">
        <v>1995</v>
      </c>
      <c r="K28" s="233"/>
      <c r="L28" s="294"/>
      <c r="M28" s="276"/>
      <c r="N28" s="233">
        <v>4000</v>
      </c>
      <c r="O28" s="233">
        <v>6</v>
      </c>
      <c r="P28" s="297" t="s">
        <v>505</v>
      </c>
      <c r="Q28" s="233"/>
      <c r="R28" s="295"/>
      <c r="S28" s="296"/>
      <c r="T28" s="280"/>
      <c r="U28" s="233"/>
      <c r="V28" s="233"/>
      <c r="W28" s="278" t="s">
        <v>231</v>
      </c>
      <c r="X28" s="278" t="s">
        <v>232</v>
      </c>
      <c r="Y28" s="278" t="s">
        <v>224</v>
      </c>
      <c r="Z28" s="278" t="s">
        <v>224</v>
      </c>
      <c r="AA28" s="279"/>
    </row>
    <row r="29" spans="1:27" s="274" customFormat="1" ht="30.75" customHeight="1">
      <c r="A29" s="232">
        <v>7</v>
      </c>
      <c r="B29" s="233" t="s">
        <v>630</v>
      </c>
      <c r="C29" s="233" t="s">
        <v>639</v>
      </c>
      <c r="D29" s="233" t="s">
        <v>640</v>
      </c>
      <c r="E29" s="233" t="s">
        <v>641</v>
      </c>
      <c r="F29" s="233" t="s">
        <v>633</v>
      </c>
      <c r="G29" s="233"/>
      <c r="H29" s="233"/>
      <c r="I29" s="233">
        <v>4750</v>
      </c>
      <c r="J29" s="233">
        <v>2004</v>
      </c>
      <c r="K29" s="233"/>
      <c r="L29" s="294"/>
      <c r="M29" s="276"/>
      <c r="N29" s="233"/>
      <c r="O29" s="232">
        <v>7</v>
      </c>
      <c r="P29" s="233">
        <v>6000</v>
      </c>
      <c r="Q29" s="233" t="s">
        <v>256</v>
      </c>
      <c r="R29" s="295">
        <v>5010</v>
      </c>
      <c r="S29" s="296"/>
      <c r="T29" s="280"/>
      <c r="U29" s="233"/>
      <c r="V29" s="233"/>
      <c r="W29" s="278" t="s">
        <v>1110</v>
      </c>
      <c r="X29" s="278" t="s">
        <v>1111</v>
      </c>
      <c r="Y29" s="278" t="s">
        <v>224</v>
      </c>
      <c r="Z29" s="278" t="s">
        <v>224</v>
      </c>
      <c r="AA29" s="279"/>
    </row>
    <row r="30" spans="1:27" s="274" customFormat="1" ht="30.75" customHeight="1">
      <c r="A30" s="232">
        <v>8</v>
      </c>
      <c r="B30" s="233" t="s">
        <v>642</v>
      </c>
      <c r="C30" s="233"/>
      <c r="D30" s="233" t="s">
        <v>643</v>
      </c>
      <c r="E30" s="233" t="s">
        <v>644</v>
      </c>
      <c r="F30" s="233" t="s">
        <v>645</v>
      </c>
      <c r="G30" s="233"/>
      <c r="H30" s="233"/>
      <c r="I30" s="233"/>
      <c r="J30" s="233">
        <v>2000</v>
      </c>
      <c r="K30" s="233"/>
      <c r="L30" s="294"/>
      <c r="M30" s="276"/>
      <c r="N30" s="233"/>
      <c r="O30" s="232">
        <v>8</v>
      </c>
      <c r="P30" s="297" t="s">
        <v>505</v>
      </c>
      <c r="Q30" s="233"/>
      <c r="R30" s="295"/>
      <c r="S30" s="296"/>
      <c r="T30" s="280"/>
      <c r="U30" s="233"/>
      <c r="V30" s="233"/>
      <c r="W30" s="278" t="s">
        <v>1126</v>
      </c>
      <c r="X30" s="278" t="s">
        <v>1127</v>
      </c>
      <c r="Y30" s="278" t="s">
        <v>224</v>
      </c>
      <c r="Z30" s="278" t="s">
        <v>224</v>
      </c>
      <c r="AA30" s="279"/>
    </row>
    <row r="31" spans="1:27" s="274" customFormat="1" ht="30.75" customHeight="1">
      <c r="A31" s="233">
        <v>9</v>
      </c>
      <c r="B31" s="233" t="s">
        <v>635</v>
      </c>
      <c r="C31" s="233"/>
      <c r="D31" s="233" t="s">
        <v>646</v>
      </c>
      <c r="E31" s="233" t="s">
        <v>647</v>
      </c>
      <c r="F31" s="233" t="s">
        <v>638</v>
      </c>
      <c r="G31" s="233"/>
      <c r="H31" s="233"/>
      <c r="I31" s="233"/>
      <c r="J31" s="233">
        <v>1992</v>
      </c>
      <c r="K31" s="233"/>
      <c r="L31" s="294"/>
      <c r="M31" s="276"/>
      <c r="N31" s="233">
        <v>4000</v>
      </c>
      <c r="O31" s="233">
        <v>9</v>
      </c>
      <c r="P31" s="233">
        <v>5500</v>
      </c>
      <c r="Q31" s="233"/>
      <c r="R31" s="295"/>
      <c r="S31" s="296"/>
      <c r="T31" s="280"/>
      <c r="U31" s="233"/>
      <c r="V31" s="233"/>
      <c r="W31" s="278" t="s">
        <v>1128</v>
      </c>
      <c r="X31" s="278" t="s">
        <v>1129</v>
      </c>
      <c r="Y31" s="278" t="s">
        <v>224</v>
      </c>
      <c r="Z31" s="278" t="s">
        <v>224</v>
      </c>
      <c r="AA31" s="279"/>
    </row>
    <row r="32" spans="1:27" s="274" customFormat="1" ht="30.75" customHeight="1">
      <c r="A32" s="232">
        <v>10</v>
      </c>
      <c r="B32" s="233" t="s">
        <v>648</v>
      </c>
      <c r="C32" s="233" t="s">
        <v>649</v>
      </c>
      <c r="D32" s="233" t="s">
        <v>650</v>
      </c>
      <c r="E32" s="233" t="s">
        <v>651</v>
      </c>
      <c r="F32" s="233" t="s">
        <v>177</v>
      </c>
      <c r="G32" s="233"/>
      <c r="H32" s="233"/>
      <c r="I32" s="233">
        <v>9973</v>
      </c>
      <c r="J32" s="233">
        <v>1997</v>
      </c>
      <c r="K32" s="233"/>
      <c r="L32" s="294"/>
      <c r="M32" s="276"/>
      <c r="N32" s="233">
        <v>10115</v>
      </c>
      <c r="O32" s="232">
        <v>10</v>
      </c>
      <c r="P32" s="233">
        <v>26000</v>
      </c>
      <c r="Q32" s="233" t="s">
        <v>256</v>
      </c>
      <c r="R32" s="295">
        <v>298753</v>
      </c>
      <c r="S32" s="296"/>
      <c r="T32" s="280"/>
      <c r="U32" s="233" t="s">
        <v>621</v>
      </c>
      <c r="V32" s="233"/>
      <c r="W32" s="278" t="s">
        <v>1130</v>
      </c>
      <c r="X32" s="278" t="s">
        <v>1131</v>
      </c>
      <c r="Y32" s="278" t="s">
        <v>224</v>
      </c>
      <c r="Z32" s="278" t="s">
        <v>224</v>
      </c>
      <c r="AA32" s="279"/>
    </row>
    <row r="33" spans="1:27" s="274" customFormat="1" ht="30.75" customHeight="1">
      <c r="A33" s="233">
        <v>11</v>
      </c>
      <c r="B33" s="233" t="s">
        <v>652</v>
      </c>
      <c r="C33" s="233" t="s">
        <v>653</v>
      </c>
      <c r="D33" s="233" t="s">
        <v>654</v>
      </c>
      <c r="E33" s="233" t="s">
        <v>655</v>
      </c>
      <c r="F33" s="233" t="s">
        <v>177</v>
      </c>
      <c r="G33" s="233"/>
      <c r="H33" s="233"/>
      <c r="I33" s="233">
        <v>11967</v>
      </c>
      <c r="J33" s="233">
        <v>1991</v>
      </c>
      <c r="K33" s="294"/>
      <c r="L33" s="294"/>
      <c r="M33" s="276">
        <v>2</v>
      </c>
      <c r="N33" s="233"/>
      <c r="O33" s="233">
        <v>11</v>
      </c>
      <c r="P33" s="233">
        <v>18000</v>
      </c>
      <c r="Q33" s="233" t="s">
        <v>256</v>
      </c>
      <c r="R33" s="295">
        <v>469590</v>
      </c>
      <c r="S33" s="296"/>
      <c r="T33" s="280"/>
      <c r="U33" s="233" t="s">
        <v>621</v>
      </c>
      <c r="V33" s="233"/>
      <c r="W33" s="278" t="s">
        <v>1132</v>
      </c>
      <c r="X33" s="278" t="s">
        <v>1133</v>
      </c>
      <c r="Y33" s="278" t="s">
        <v>224</v>
      </c>
      <c r="Z33" s="278" t="s">
        <v>224</v>
      </c>
      <c r="AA33" s="279"/>
    </row>
    <row r="34" spans="1:27" s="274" customFormat="1" ht="30.75" customHeight="1">
      <c r="A34" s="232">
        <v>12</v>
      </c>
      <c r="B34" s="233" t="s">
        <v>656</v>
      </c>
      <c r="C34" s="233" t="s">
        <v>657</v>
      </c>
      <c r="D34" s="233" t="s">
        <v>658</v>
      </c>
      <c r="E34" s="233" t="s">
        <v>659</v>
      </c>
      <c r="F34" s="233" t="s">
        <v>177</v>
      </c>
      <c r="G34" s="233"/>
      <c r="H34" s="233"/>
      <c r="I34" s="233">
        <v>1896</v>
      </c>
      <c r="J34" s="233">
        <v>2007</v>
      </c>
      <c r="K34" s="294"/>
      <c r="L34" s="294"/>
      <c r="M34" s="276">
        <v>2</v>
      </c>
      <c r="N34" s="233"/>
      <c r="O34" s="232">
        <v>12</v>
      </c>
      <c r="P34" s="233">
        <v>4800</v>
      </c>
      <c r="Q34" s="233" t="s">
        <v>256</v>
      </c>
      <c r="R34" s="295">
        <v>97820</v>
      </c>
      <c r="S34" s="232" t="s">
        <v>618</v>
      </c>
      <c r="T34" s="374">
        <v>43200</v>
      </c>
      <c r="U34" s="233" t="s">
        <v>621</v>
      </c>
      <c r="V34" s="233"/>
      <c r="W34" s="278" t="s">
        <v>1134</v>
      </c>
      <c r="X34" s="278" t="s">
        <v>1135</v>
      </c>
      <c r="Y34" s="278" t="s">
        <v>1134</v>
      </c>
      <c r="Z34" s="278" t="s">
        <v>1136</v>
      </c>
      <c r="AA34" s="279"/>
    </row>
    <row r="35" spans="1:27" s="274" customFormat="1" ht="30.75" customHeight="1">
      <c r="A35" s="233">
        <v>13</v>
      </c>
      <c r="B35" s="233" t="s">
        <v>660</v>
      </c>
      <c r="C35" s="233" t="s">
        <v>661</v>
      </c>
      <c r="D35" s="233" t="s">
        <v>662</v>
      </c>
      <c r="E35" s="233"/>
      <c r="F35" s="233"/>
      <c r="G35" s="233"/>
      <c r="H35" s="233"/>
      <c r="I35" s="233"/>
      <c r="J35" s="233">
        <v>2003</v>
      </c>
      <c r="K35" s="294"/>
      <c r="L35" s="294"/>
      <c r="M35" s="276">
        <v>1</v>
      </c>
      <c r="N35" s="233"/>
      <c r="O35" s="233">
        <v>13</v>
      </c>
      <c r="P35" s="297" t="s">
        <v>505</v>
      </c>
      <c r="Q35" s="233"/>
      <c r="R35" s="298"/>
      <c r="S35" s="296"/>
      <c r="T35" s="374">
        <v>60000</v>
      </c>
      <c r="U35" s="294"/>
      <c r="V35" s="233"/>
      <c r="W35" s="278" t="s">
        <v>1112</v>
      </c>
      <c r="X35" s="278" t="s">
        <v>1113</v>
      </c>
      <c r="Y35" s="278" t="s">
        <v>1112</v>
      </c>
      <c r="Z35" s="278" t="s">
        <v>1113</v>
      </c>
      <c r="AA35" s="279"/>
    </row>
    <row r="36" spans="1:5" ht="12.75">
      <c r="A36" s="16"/>
      <c r="B36" s="16"/>
      <c r="C36" s="16"/>
      <c r="D36" s="16"/>
      <c r="E36" s="16"/>
    </row>
    <row r="37" ht="12.75">
      <c r="C37" s="17"/>
    </row>
    <row r="38" ht="12.75">
      <c r="C38"/>
    </row>
    <row r="39" ht="12.75">
      <c r="C39" s="17"/>
    </row>
    <row r="40" ht="12.75">
      <c r="C40"/>
    </row>
    <row r="41" ht="12.75">
      <c r="C41" s="17"/>
    </row>
    <row r="42" ht="12.75">
      <c r="C42"/>
    </row>
    <row r="43" ht="12.75">
      <c r="C43" s="17"/>
    </row>
    <row r="44" ht="12.75">
      <c r="C44"/>
    </row>
    <row r="45" ht="12.75">
      <c r="C45"/>
    </row>
  </sheetData>
  <sheetProtection/>
  <mergeCells count="29">
    <mergeCell ref="A7:E7"/>
    <mergeCell ref="T4:T6"/>
    <mergeCell ref="A22:E22"/>
    <mergeCell ref="A20:E20"/>
    <mergeCell ref="M4:M6"/>
    <mergeCell ref="A4:A6"/>
    <mergeCell ref="F4:F6"/>
    <mergeCell ref="Z2:AA2"/>
    <mergeCell ref="Y4:Z5"/>
    <mergeCell ref="R4:R6"/>
    <mergeCell ref="J4:J6"/>
    <mergeCell ref="E4:E6"/>
    <mergeCell ref="S4:S6"/>
    <mergeCell ref="Q4:Q6"/>
    <mergeCell ref="U4:V5"/>
    <mergeCell ref="O4:O6"/>
    <mergeCell ref="P4:P6"/>
    <mergeCell ref="O3:AA3"/>
    <mergeCell ref="N4:N6"/>
    <mergeCell ref="G4:H5"/>
    <mergeCell ref="W4:X5"/>
    <mergeCell ref="A3:N3"/>
    <mergeCell ref="I4:I6"/>
    <mergeCell ref="AA4:AA6"/>
    <mergeCell ref="K4:K6"/>
    <mergeCell ref="L4:L6"/>
    <mergeCell ref="B4:B6"/>
    <mergeCell ref="C4:C6"/>
    <mergeCell ref="D4:D6"/>
  </mergeCells>
  <printOptions/>
  <pageMargins left="0.15748031496062992" right="0.15748031496062992" top="0.5905511811023623" bottom="0.984251968503937" header="0.2755905511811024" footer="0.5118110236220472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8"/>
  <sheetViews>
    <sheetView zoomScalePageLayoutView="0" workbookViewId="0" topLeftCell="B13">
      <selection activeCell="M36" sqref="M36"/>
    </sheetView>
  </sheetViews>
  <sheetFormatPr defaultColWidth="9.140625" defaultRowHeight="12.75"/>
  <cols>
    <col min="1" max="1" width="9.140625" style="184" customWidth="1"/>
    <col min="2" max="2" width="1.1484375" style="184" customWidth="1"/>
    <col min="3" max="3" width="14.140625" style="202" customWidth="1"/>
    <col min="4" max="4" width="8.57421875" style="203" customWidth="1"/>
    <col min="5" max="5" width="0" style="184" hidden="1" customWidth="1"/>
    <col min="6" max="6" width="11.00390625" style="184" customWidth="1"/>
    <col min="7" max="8" width="13.7109375" style="184" customWidth="1"/>
    <col min="9" max="9" width="17.8515625" style="184" customWidth="1"/>
    <col min="10" max="10" width="9.140625" style="184" customWidth="1"/>
    <col min="11" max="11" width="18.28125" style="184" customWidth="1"/>
    <col min="12" max="12" width="11.8515625" style="185" customWidth="1"/>
    <col min="13" max="13" width="11.140625" style="184" bestFit="1" customWidth="1"/>
    <col min="14" max="16384" width="9.140625" style="184" customWidth="1"/>
  </cols>
  <sheetData>
    <row r="1" ht="15.75">
      <c r="L1" s="212" t="s">
        <v>66</v>
      </c>
    </row>
    <row r="2" ht="16.5" thickBot="1"/>
    <row r="3" spans="3:12" ht="37.5" customHeight="1" thickBot="1">
      <c r="C3" s="505" t="s">
        <v>10</v>
      </c>
      <c r="D3" s="506"/>
      <c r="E3" s="506"/>
      <c r="F3" s="506"/>
      <c r="G3" s="506"/>
      <c r="H3" s="506"/>
      <c r="I3" s="506"/>
      <c r="J3" s="506"/>
      <c r="K3" s="506"/>
      <c r="L3" s="507"/>
    </row>
    <row r="4" ht="16.5" thickBot="1">
      <c r="C4" s="203"/>
    </row>
    <row r="5" spans="3:12" ht="38.25" customHeight="1" thickBot="1">
      <c r="C5" s="508" t="s">
        <v>701</v>
      </c>
      <c r="D5" s="509"/>
      <c r="E5" s="510" t="s">
        <v>702</v>
      </c>
      <c r="F5" s="510"/>
      <c r="G5" s="510"/>
      <c r="H5" s="510"/>
      <c r="I5" s="510"/>
      <c r="J5" s="510"/>
      <c r="K5" s="351" t="s">
        <v>0</v>
      </c>
      <c r="L5" s="352" t="s">
        <v>1</v>
      </c>
    </row>
    <row r="6" spans="3:12" ht="12.75">
      <c r="C6" s="498">
        <v>2009</v>
      </c>
      <c r="D6" s="499"/>
      <c r="E6" s="496" t="s">
        <v>2</v>
      </c>
      <c r="F6" s="496"/>
      <c r="G6" s="496"/>
      <c r="H6" s="496"/>
      <c r="I6" s="496"/>
      <c r="J6" s="496"/>
      <c r="K6" s="191">
        <v>41338</v>
      </c>
      <c r="L6" s="192">
        <v>11</v>
      </c>
    </row>
    <row r="7" spans="3:12" ht="12.75">
      <c r="C7" s="500"/>
      <c r="D7" s="501"/>
      <c r="E7" s="497" t="s">
        <v>3</v>
      </c>
      <c r="F7" s="497"/>
      <c r="G7" s="497"/>
      <c r="H7" s="497"/>
      <c r="I7" s="497"/>
      <c r="J7" s="497"/>
      <c r="K7" s="188">
        <v>11252</v>
      </c>
      <c r="L7" s="189">
        <v>2</v>
      </c>
    </row>
    <row r="8" spans="3:12" ht="12.75">
      <c r="C8" s="500"/>
      <c r="D8" s="501"/>
      <c r="E8" s="497" t="s">
        <v>11</v>
      </c>
      <c r="F8" s="497"/>
      <c r="G8" s="497"/>
      <c r="H8" s="497"/>
      <c r="I8" s="497"/>
      <c r="J8" s="497"/>
      <c r="K8" s="188">
        <v>2120</v>
      </c>
      <c r="L8" s="189">
        <v>4</v>
      </c>
    </row>
    <row r="9" spans="3:12" ht="12.75">
      <c r="C9" s="500"/>
      <c r="D9" s="501"/>
      <c r="E9" s="497" t="s">
        <v>3</v>
      </c>
      <c r="F9" s="497"/>
      <c r="G9" s="497"/>
      <c r="H9" s="497"/>
      <c r="I9" s="497"/>
      <c r="J9" s="497"/>
      <c r="K9" s="188">
        <v>5547</v>
      </c>
      <c r="L9" s="189">
        <v>3</v>
      </c>
    </row>
    <row r="10" spans="3:12" ht="12.75">
      <c r="C10" s="500"/>
      <c r="D10" s="501"/>
      <c r="E10" s="497" t="s">
        <v>4</v>
      </c>
      <c r="F10" s="497"/>
      <c r="G10" s="497"/>
      <c r="H10" s="497"/>
      <c r="I10" s="497"/>
      <c r="J10" s="497"/>
      <c r="K10" s="188">
        <v>823</v>
      </c>
      <c r="L10" s="189">
        <v>3</v>
      </c>
    </row>
    <row r="11" spans="3:12" ht="12.75">
      <c r="C11" s="500"/>
      <c r="D11" s="501"/>
      <c r="E11" s="497" t="s">
        <v>5</v>
      </c>
      <c r="F11" s="497"/>
      <c r="G11" s="497"/>
      <c r="H11" s="497"/>
      <c r="I11" s="497"/>
      <c r="J11" s="497"/>
      <c r="K11" s="188">
        <v>689</v>
      </c>
      <c r="L11" s="189">
        <v>1</v>
      </c>
    </row>
    <row r="12" spans="3:12" ht="13.5" thickBot="1">
      <c r="C12" s="502"/>
      <c r="D12" s="503"/>
      <c r="E12" s="504" t="s">
        <v>2</v>
      </c>
      <c r="F12" s="504"/>
      <c r="G12" s="504"/>
      <c r="H12" s="504"/>
      <c r="I12" s="504"/>
      <c r="J12" s="504"/>
      <c r="K12" s="186">
        <v>627</v>
      </c>
      <c r="L12" s="187">
        <v>1</v>
      </c>
    </row>
    <row r="13" spans="3:12" ht="13.5" thickBot="1">
      <c r="C13" s="493"/>
      <c r="D13" s="494"/>
      <c r="E13" s="494"/>
      <c r="F13" s="494"/>
      <c r="G13" s="494"/>
      <c r="H13" s="494"/>
      <c r="I13" s="494"/>
      <c r="J13" s="495"/>
      <c r="K13" s="193">
        <f>SUM(K6:K12)</f>
        <v>62396</v>
      </c>
      <c r="L13" s="200">
        <f>SUM(L6:L12)</f>
        <v>25</v>
      </c>
    </row>
    <row r="14" spans="3:12" ht="12.75">
      <c r="C14" s="498">
        <v>2010</v>
      </c>
      <c r="D14" s="499"/>
      <c r="E14" s="496" t="s">
        <v>2</v>
      </c>
      <c r="F14" s="496"/>
      <c r="G14" s="496"/>
      <c r="H14" s="496"/>
      <c r="I14" s="496"/>
      <c r="J14" s="496"/>
      <c r="K14" s="191">
        <v>12262</v>
      </c>
      <c r="L14" s="192">
        <v>10</v>
      </c>
    </row>
    <row r="15" spans="3:13" ht="12.75">
      <c r="C15" s="500"/>
      <c r="D15" s="501"/>
      <c r="E15" s="497" t="s">
        <v>6</v>
      </c>
      <c r="F15" s="497"/>
      <c r="G15" s="497"/>
      <c r="H15" s="497"/>
      <c r="I15" s="497"/>
      <c r="J15" s="497"/>
      <c r="K15" s="188">
        <v>355</v>
      </c>
      <c r="L15" s="189">
        <v>2</v>
      </c>
      <c r="M15" s="198"/>
    </row>
    <row r="16" spans="3:12" ht="12.75">
      <c r="C16" s="500"/>
      <c r="D16" s="501"/>
      <c r="E16" s="497" t="s">
        <v>7</v>
      </c>
      <c r="F16" s="497"/>
      <c r="G16" s="497"/>
      <c r="H16" s="497"/>
      <c r="I16" s="497"/>
      <c r="J16" s="497"/>
      <c r="K16" s="188">
        <v>2982</v>
      </c>
      <c r="L16" s="189">
        <v>4</v>
      </c>
    </row>
    <row r="17" spans="3:12" ht="12.75">
      <c r="C17" s="500"/>
      <c r="D17" s="501"/>
      <c r="E17" s="497" t="s">
        <v>9</v>
      </c>
      <c r="F17" s="497"/>
      <c r="G17" s="497"/>
      <c r="H17" s="497"/>
      <c r="I17" s="497"/>
      <c r="J17" s="497"/>
      <c r="K17" s="188">
        <v>2212</v>
      </c>
      <c r="L17" s="189">
        <v>1</v>
      </c>
    </row>
    <row r="18" spans="3:12" ht="12.75">
      <c r="C18" s="500"/>
      <c r="D18" s="501"/>
      <c r="E18" s="497" t="s">
        <v>2</v>
      </c>
      <c r="F18" s="497"/>
      <c r="G18" s="497"/>
      <c r="H18" s="497"/>
      <c r="I18" s="497"/>
      <c r="J18" s="497"/>
      <c r="K18" s="188">
        <v>4852</v>
      </c>
      <c r="L18" s="189">
        <v>1</v>
      </c>
    </row>
    <row r="19" spans="3:12" ht="12.75" customHeight="1">
      <c r="C19" s="500"/>
      <c r="D19" s="501"/>
      <c r="E19" s="497" t="s">
        <v>13</v>
      </c>
      <c r="F19" s="497"/>
      <c r="G19" s="497"/>
      <c r="H19" s="497"/>
      <c r="I19" s="497"/>
      <c r="J19" s="497"/>
      <c r="K19" s="188">
        <v>1271</v>
      </c>
      <c r="L19" s="189">
        <v>0</v>
      </c>
    </row>
    <row r="20" spans="3:12" ht="12.75" customHeight="1" thickBot="1">
      <c r="C20" s="502"/>
      <c r="D20" s="503"/>
      <c r="E20" s="504" t="s">
        <v>9</v>
      </c>
      <c r="F20" s="504"/>
      <c r="G20" s="504"/>
      <c r="H20" s="504"/>
      <c r="I20" s="504"/>
      <c r="J20" s="504"/>
      <c r="K20" s="186">
        <v>2343</v>
      </c>
      <c r="L20" s="187">
        <v>1</v>
      </c>
    </row>
    <row r="21" spans="3:12" ht="12.75" customHeight="1" thickBot="1">
      <c r="C21" s="484"/>
      <c r="D21" s="485"/>
      <c r="E21" s="485"/>
      <c r="F21" s="485"/>
      <c r="G21" s="485"/>
      <c r="H21" s="485"/>
      <c r="I21" s="485"/>
      <c r="J21" s="486"/>
      <c r="K21" s="199">
        <f>SUM(K14:K20)</f>
        <v>26277</v>
      </c>
      <c r="L21" s="200">
        <f>SUM(L14:L20)</f>
        <v>19</v>
      </c>
    </row>
    <row r="22" spans="3:12" ht="12.75" customHeight="1">
      <c r="C22" s="498">
        <v>2011</v>
      </c>
      <c r="D22" s="499"/>
      <c r="E22" s="496" t="s">
        <v>8</v>
      </c>
      <c r="F22" s="496"/>
      <c r="G22" s="496"/>
      <c r="H22" s="496"/>
      <c r="I22" s="496"/>
      <c r="J22" s="496"/>
      <c r="K22" s="191">
        <v>7114</v>
      </c>
      <c r="L22" s="192">
        <v>1</v>
      </c>
    </row>
    <row r="23" spans="3:12" ht="12.75" customHeight="1">
      <c r="C23" s="500"/>
      <c r="D23" s="501"/>
      <c r="E23" s="497" t="s">
        <v>3</v>
      </c>
      <c r="F23" s="497"/>
      <c r="G23" s="497"/>
      <c r="H23" s="497"/>
      <c r="I23" s="497"/>
      <c r="J23" s="497"/>
      <c r="K23" s="188">
        <v>288</v>
      </c>
      <c r="L23" s="189">
        <v>1</v>
      </c>
    </row>
    <row r="24" spans="3:12" ht="12.75" customHeight="1">
      <c r="C24" s="500"/>
      <c r="D24" s="501"/>
      <c r="E24" s="497" t="s">
        <v>3</v>
      </c>
      <c r="F24" s="497"/>
      <c r="G24" s="497"/>
      <c r="H24" s="497"/>
      <c r="I24" s="497"/>
      <c r="J24" s="497"/>
      <c r="K24" s="188">
        <v>1300</v>
      </c>
      <c r="L24" s="189">
        <v>1</v>
      </c>
    </row>
    <row r="25" spans="3:12" ht="13.5" customHeight="1" thickBot="1">
      <c r="C25" s="502"/>
      <c r="D25" s="503"/>
      <c r="E25" s="504" t="s">
        <v>12</v>
      </c>
      <c r="F25" s="504"/>
      <c r="G25" s="504"/>
      <c r="H25" s="504"/>
      <c r="I25" s="504"/>
      <c r="J25" s="504"/>
      <c r="K25" s="186">
        <v>2885</v>
      </c>
      <c r="L25" s="187">
        <v>1</v>
      </c>
    </row>
    <row r="26" spans="3:12" ht="13.5" thickBot="1">
      <c r="C26" s="493"/>
      <c r="D26" s="494"/>
      <c r="E26" s="494"/>
      <c r="F26" s="494"/>
      <c r="G26" s="494"/>
      <c r="H26" s="494"/>
      <c r="I26" s="494"/>
      <c r="J26" s="495"/>
      <c r="K26" s="194">
        <f>SUM(K22:K25)</f>
        <v>11587</v>
      </c>
      <c r="L26" s="201">
        <f>SUM(L22:L25)</f>
        <v>4</v>
      </c>
    </row>
    <row r="27" spans="3:12" ht="12.75">
      <c r="C27" s="498">
        <v>2012</v>
      </c>
      <c r="D27" s="499"/>
      <c r="E27" s="496" t="s">
        <v>2</v>
      </c>
      <c r="F27" s="496"/>
      <c r="G27" s="496"/>
      <c r="H27" s="496"/>
      <c r="I27" s="496"/>
      <c r="J27" s="496"/>
      <c r="K27" s="191">
        <v>3865</v>
      </c>
      <c r="L27" s="192">
        <v>2</v>
      </c>
    </row>
    <row r="28" spans="3:12" ht="12.75">
      <c r="C28" s="500"/>
      <c r="D28" s="501"/>
      <c r="E28" s="497" t="s">
        <v>3</v>
      </c>
      <c r="F28" s="497"/>
      <c r="G28" s="497"/>
      <c r="H28" s="497"/>
      <c r="I28" s="497"/>
      <c r="J28" s="497"/>
      <c r="K28" s="188">
        <v>600</v>
      </c>
      <c r="L28" s="189">
        <v>2</v>
      </c>
    </row>
    <row r="29" spans="3:12" ht="12.75">
      <c r="C29" s="500"/>
      <c r="D29" s="501"/>
      <c r="E29" s="497" t="s">
        <v>6</v>
      </c>
      <c r="F29" s="497"/>
      <c r="G29" s="497"/>
      <c r="H29" s="497"/>
      <c r="I29" s="497"/>
      <c r="J29" s="497"/>
      <c r="K29" s="188">
        <v>10728</v>
      </c>
      <c r="L29" s="189">
        <v>8</v>
      </c>
    </row>
    <row r="30" spans="3:12" ht="12.75">
      <c r="C30" s="500"/>
      <c r="D30" s="501"/>
      <c r="E30" s="497" t="s">
        <v>2</v>
      </c>
      <c r="F30" s="497"/>
      <c r="G30" s="497"/>
      <c r="H30" s="497"/>
      <c r="I30" s="497"/>
      <c r="J30" s="497"/>
      <c r="K30" s="188">
        <v>674</v>
      </c>
      <c r="L30" s="189">
        <v>1</v>
      </c>
    </row>
    <row r="31" spans="3:12" ht="13.5" thickBot="1">
      <c r="C31" s="502"/>
      <c r="D31" s="503"/>
      <c r="E31" s="190"/>
      <c r="F31" s="504" t="s">
        <v>3</v>
      </c>
      <c r="G31" s="504"/>
      <c r="H31" s="504"/>
      <c r="I31" s="504"/>
      <c r="J31" s="504"/>
      <c r="K31" s="186">
        <v>1800</v>
      </c>
      <c r="L31" s="187">
        <v>1</v>
      </c>
    </row>
    <row r="32" spans="3:12" ht="13.5" thickBot="1">
      <c r="C32" s="487"/>
      <c r="D32" s="488"/>
      <c r="E32" s="488"/>
      <c r="F32" s="488"/>
      <c r="G32" s="488"/>
      <c r="H32" s="488"/>
      <c r="I32" s="488"/>
      <c r="J32" s="489"/>
      <c r="K32" s="194">
        <f>SUM(K27:K31)</f>
        <v>17667</v>
      </c>
      <c r="L32" s="201">
        <f>SUM(L27:L31)</f>
        <v>14</v>
      </c>
    </row>
    <row r="33" spans="3:12" ht="16.5" thickBot="1">
      <c r="C33" s="204"/>
      <c r="D33" s="204"/>
      <c r="E33" s="195"/>
      <c r="F33" s="195"/>
      <c r="G33" s="195"/>
      <c r="H33" s="195"/>
      <c r="I33" s="195"/>
      <c r="J33" s="195"/>
      <c r="K33" s="196"/>
      <c r="L33" s="197"/>
    </row>
    <row r="34" spans="3:12" ht="22.5" customHeight="1" thickBot="1">
      <c r="C34" s="490" t="s">
        <v>682</v>
      </c>
      <c r="D34" s="491"/>
      <c r="E34" s="491"/>
      <c r="F34" s="491"/>
      <c r="G34" s="491"/>
      <c r="H34" s="491"/>
      <c r="I34" s="491"/>
      <c r="J34" s="492"/>
      <c r="K34" s="353">
        <f>K13+K26+K32+K21</f>
        <v>117927</v>
      </c>
      <c r="L34" s="354">
        <f>L13+L26+L32</f>
        <v>43</v>
      </c>
    </row>
    <row r="38" ht="15.75">
      <c r="K38" s="198"/>
    </row>
  </sheetData>
  <sheetProtection/>
  <mergeCells count="35">
    <mergeCell ref="E12:J12"/>
    <mergeCell ref="C6:D12"/>
    <mergeCell ref="E18:J18"/>
    <mergeCell ref="E8:J8"/>
    <mergeCell ref="E9:J9"/>
    <mergeCell ref="E10:J10"/>
    <mergeCell ref="E11:J11"/>
    <mergeCell ref="C13:J13"/>
    <mergeCell ref="E14:J14"/>
    <mergeCell ref="E15:J15"/>
    <mergeCell ref="E16:J16"/>
    <mergeCell ref="E17:J17"/>
    <mergeCell ref="C14:D20"/>
    <mergeCell ref="E19:J19"/>
    <mergeCell ref="E20:J20"/>
    <mergeCell ref="C3:L3"/>
    <mergeCell ref="C5:D5"/>
    <mergeCell ref="E5:J5"/>
    <mergeCell ref="E6:J6"/>
    <mergeCell ref="E7:J7"/>
    <mergeCell ref="C21:J21"/>
    <mergeCell ref="C32:J32"/>
    <mergeCell ref="C34:J34"/>
    <mergeCell ref="C26:J26"/>
    <mergeCell ref="E27:J27"/>
    <mergeCell ref="E28:J28"/>
    <mergeCell ref="E29:J29"/>
    <mergeCell ref="C27:D31"/>
    <mergeCell ref="E30:J30"/>
    <mergeCell ref="F31:J31"/>
    <mergeCell ref="C22:D25"/>
    <mergeCell ref="E22:J22"/>
    <mergeCell ref="E23:J23"/>
    <mergeCell ref="E24:J24"/>
    <mergeCell ref="E25:J25"/>
  </mergeCells>
  <printOptions/>
  <pageMargins left="0.31496062992125984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E7">
      <selection activeCell="B4" sqref="B4:K4"/>
    </sheetView>
  </sheetViews>
  <sheetFormatPr defaultColWidth="9.140625" defaultRowHeight="12.75"/>
  <cols>
    <col min="1" max="1" width="3.421875" style="313" customWidth="1"/>
    <col min="2" max="2" width="4.57421875" style="80" customWidth="1"/>
    <col min="3" max="3" width="28.57421875" style="0" customWidth="1"/>
    <col min="4" max="4" width="28.28125" style="0" customWidth="1"/>
    <col min="5" max="5" width="25.8515625" style="0" customWidth="1"/>
    <col min="6" max="6" width="13.421875" style="0" customWidth="1"/>
    <col min="7" max="7" width="18.8515625" style="0" customWidth="1"/>
    <col min="8" max="8" width="23.8515625" style="175" customWidth="1"/>
    <col min="9" max="9" width="32.28125" style="0" customWidth="1"/>
    <col min="10" max="10" width="19.421875" style="0" customWidth="1"/>
    <col min="11" max="11" width="28.28125" style="0" customWidth="1"/>
  </cols>
  <sheetData>
    <row r="1" ht="13.5" thickBot="1"/>
    <row r="2" spans="2:11" ht="21" thickBot="1">
      <c r="B2" s="514" t="s">
        <v>90</v>
      </c>
      <c r="C2" s="515"/>
      <c r="D2" s="515"/>
      <c r="E2" s="515"/>
      <c r="F2" s="516"/>
      <c r="J2" s="27"/>
      <c r="K2" s="27" t="s">
        <v>69</v>
      </c>
    </row>
    <row r="3" ht="13.5" thickBot="1">
      <c r="J3" s="22"/>
    </row>
    <row r="4" spans="1:11" s="28" customFormat="1" ht="13.5" thickBot="1">
      <c r="A4" s="1"/>
      <c r="B4" s="517" t="s">
        <v>89</v>
      </c>
      <c r="C4" s="518"/>
      <c r="D4" s="518"/>
      <c r="E4" s="518"/>
      <c r="F4" s="518"/>
      <c r="G4" s="518"/>
      <c r="H4" s="518"/>
      <c r="I4" s="518"/>
      <c r="J4" s="518"/>
      <c r="K4" s="519"/>
    </row>
    <row r="5" spans="1:11" s="28" customFormat="1" ht="51.75" thickBot="1">
      <c r="A5" s="318"/>
      <c r="B5" s="319"/>
      <c r="C5" s="321" t="s">
        <v>74</v>
      </c>
      <c r="D5" s="322" t="s">
        <v>75</v>
      </c>
      <c r="E5" s="322" t="s">
        <v>76</v>
      </c>
      <c r="F5" s="322" t="s">
        <v>77</v>
      </c>
      <c r="G5" s="322" t="s">
        <v>78</v>
      </c>
      <c r="H5" s="322" t="s">
        <v>81</v>
      </c>
      <c r="I5" s="322" t="s">
        <v>823</v>
      </c>
      <c r="J5" s="322" t="s">
        <v>79</v>
      </c>
      <c r="K5" s="323" t="s">
        <v>80</v>
      </c>
    </row>
    <row r="6" spans="1:11" s="28" customFormat="1" ht="12.75">
      <c r="A6" s="1"/>
      <c r="B6" s="306">
        <v>1</v>
      </c>
      <c r="C6" s="304" t="s">
        <v>413</v>
      </c>
      <c r="D6" s="29" t="s">
        <v>418</v>
      </c>
      <c r="E6" s="30"/>
      <c r="F6" s="31">
        <v>1996</v>
      </c>
      <c r="G6" s="32" t="s">
        <v>405</v>
      </c>
      <c r="H6" s="176">
        <v>2319.6</v>
      </c>
      <c r="I6" s="176"/>
      <c r="J6" s="32" t="s">
        <v>256</v>
      </c>
      <c r="K6" s="32" t="s">
        <v>142</v>
      </c>
    </row>
    <row r="7" spans="1:11" s="28" customFormat="1" ht="12.75">
      <c r="A7" s="1"/>
      <c r="B7" s="307">
        <v>2</v>
      </c>
      <c r="C7" s="36" t="s">
        <v>413</v>
      </c>
      <c r="D7" s="34">
        <v>7324720200125100</v>
      </c>
      <c r="E7" s="34" t="s">
        <v>406</v>
      </c>
      <c r="F7" s="35"/>
      <c r="G7" s="35" t="s">
        <v>405</v>
      </c>
      <c r="H7" s="177">
        <v>102022.92</v>
      </c>
      <c r="I7" s="177"/>
      <c r="J7" s="35" t="s">
        <v>256</v>
      </c>
      <c r="K7" s="35" t="s">
        <v>117</v>
      </c>
    </row>
    <row r="8" spans="1:11" s="28" customFormat="1" ht="12.75">
      <c r="A8" s="1"/>
      <c r="B8" s="307">
        <v>3</v>
      </c>
      <c r="C8" s="36" t="s">
        <v>386</v>
      </c>
      <c r="D8" s="34"/>
      <c r="E8" s="34" t="s">
        <v>408</v>
      </c>
      <c r="F8" s="35">
        <v>2001</v>
      </c>
      <c r="G8" s="35" t="s">
        <v>407</v>
      </c>
      <c r="H8" s="177">
        <v>11047.12</v>
      </c>
      <c r="I8" s="177"/>
      <c r="J8" s="35" t="s">
        <v>256</v>
      </c>
      <c r="K8" s="35" t="s">
        <v>334</v>
      </c>
    </row>
    <row r="9" spans="1:11" s="28" customFormat="1" ht="12.75">
      <c r="A9" s="1"/>
      <c r="B9" s="307">
        <v>4</v>
      </c>
      <c r="C9" s="36" t="s">
        <v>386</v>
      </c>
      <c r="D9" s="34"/>
      <c r="E9" s="34"/>
      <c r="F9" s="35">
        <v>2006</v>
      </c>
      <c r="G9" s="35"/>
      <c r="H9" s="177">
        <v>4148.68</v>
      </c>
      <c r="I9" s="177"/>
      <c r="J9" s="35" t="s">
        <v>256</v>
      </c>
      <c r="K9" s="35" t="s">
        <v>387</v>
      </c>
    </row>
    <row r="10" spans="1:11" s="28" customFormat="1" ht="12.75">
      <c r="A10" s="1"/>
      <c r="B10" s="307">
        <v>5</v>
      </c>
      <c r="C10" s="36" t="s">
        <v>412</v>
      </c>
      <c r="D10" s="34"/>
      <c r="E10" s="34" t="s">
        <v>409</v>
      </c>
      <c r="F10" s="35">
        <v>2007</v>
      </c>
      <c r="G10" s="35"/>
      <c r="H10" s="177">
        <v>15374.21</v>
      </c>
      <c r="I10" s="177"/>
      <c r="J10" s="35" t="s">
        <v>256</v>
      </c>
      <c r="K10" s="35" t="s">
        <v>374</v>
      </c>
    </row>
    <row r="11" spans="1:11" s="28" customFormat="1" ht="12.75">
      <c r="A11" s="1"/>
      <c r="B11" s="33">
        <v>6</v>
      </c>
      <c r="C11" s="36" t="s">
        <v>412</v>
      </c>
      <c r="D11" s="34" t="s">
        <v>416</v>
      </c>
      <c r="E11" s="34" t="s">
        <v>415</v>
      </c>
      <c r="F11" s="35">
        <v>2011</v>
      </c>
      <c r="G11" s="35" t="s">
        <v>414</v>
      </c>
      <c r="H11" s="177">
        <v>49411.56</v>
      </c>
      <c r="I11" s="177"/>
      <c r="J11" s="35" t="s">
        <v>256</v>
      </c>
      <c r="K11" s="35" t="s">
        <v>137</v>
      </c>
    </row>
    <row r="12" spans="1:11" s="28" customFormat="1" ht="12.75">
      <c r="A12" s="1"/>
      <c r="B12" s="33">
        <v>7</v>
      </c>
      <c r="C12" s="36" t="s">
        <v>413</v>
      </c>
      <c r="D12" s="34">
        <v>7516639707280100</v>
      </c>
      <c r="E12" s="34"/>
      <c r="F12" s="35"/>
      <c r="G12" s="35" t="s">
        <v>419</v>
      </c>
      <c r="H12" s="177">
        <v>10000</v>
      </c>
      <c r="I12" s="177"/>
      <c r="J12" s="35" t="s">
        <v>256</v>
      </c>
      <c r="K12" s="35" t="s">
        <v>420</v>
      </c>
    </row>
    <row r="13" spans="1:11" s="28" customFormat="1" ht="12.75">
      <c r="A13" s="1"/>
      <c r="B13" s="33">
        <v>8</v>
      </c>
      <c r="C13" s="305" t="s">
        <v>412</v>
      </c>
      <c r="D13" s="52"/>
      <c r="E13" s="53" t="s">
        <v>411</v>
      </c>
      <c r="F13" s="54">
        <v>2010</v>
      </c>
      <c r="G13" s="54" t="s">
        <v>410</v>
      </c>
      <c r="H13" s="178">
        <v>31426.47</v>
      </c>
      <c r="I13" s="178"/>
      <c r="J13" s="54" t="s">
        <v>256</v>
      </c>
      <c r="K13" s="54" t="s">
        <v>388</v>
      </c>
    </row>
    <row r="14" spans="1:11" s="28" customFormat="1" ht="12.75">
      <c r="A14" s="1"/>
      <c r="B14" s="308"/>
      <c r="C14" s="41" t="s">
        <v>26</v>
      </c>
      <c r="D14" s="42"/>
      <c r="E14" s="42"/>
      <c r="F14" s="42"/>
      <c r="G14" s="42"/>
      <c r="H14" s="42">
        <f>SUM(H6:H13)</f>
        <v>225750.56</v>
      </c>
      <c r="I14" s="42"/>
      <c r="J14" s="42"/>
      <c r="K14" s="42"/>
    </row>
    <row r="15" ht="13.5" thickBot="1"/>
    <row r="16" spans="2:11" ht="21" thickBot="1">
      <c r="B16" s="514" t="s">
        <v>428</v>
      </c>
      <c r="C16" s="515"/>
      <c r="D16" s="515"/>
      <c r="E16" s="515"/>
      <c r="F16" s="516"/>
      <c r="K16" s="27"/>
    </row>
    <row r="17" ht="13.5" thickBot="1">
      <c r="K17" s="22"/>
    </row>
    <row r="18" spans="2:11" ht="13.5" thickBot="1">
      <c r="B18" s="517" t="s">
        <v>89</v>
      </c>
      <c r="C18" s="518"/>
      <c r="D18" s="518"/>
      <c r="E18" s="518"/>
      <c r="F18" s="518"/>
      <c r="G18" s="518"/>
      <c r="H18" s="518"/>
      <c r="I18" s="518"/>
      <c r="J18" s="518"/>
      <c r="K18" s="519"/>
    </row>
    <row r="19" spans="2:11" ht="51.75" thickBot="1">
      <c r="B19" s="320" t="s">
        <v>73</v>
      </c>
      <c r="C19" s="321" t="s">
        <v>74</v>
      </c>
      <c r="D19" s="322" t="s">
        <v>75</v>
      </c>
      <c r="E19" s="322" t="s">
        <v>76</v>
      </c>
      <c r="F19" s="322" t="s">
        <v>77</v>
      </c>
      <c r="G19" s="322" t="s">
        <v>78</v>
      </c>
      <c r="H19" s="322" t="s">
        <v>81</v>
      </c>
      <c r="I19" s="322" t="s">
        <v>823</v>
      </c>
      <c r="J19" s="322" t="s">
        <v>79</v>
      </c>
      <c r="K19" s="323" t="s">
        <v>80</v>
      </c>
    </row>
    <row r="20" spans="2:11" ht="25.5">
      <c r="B20" s="309">
        <v>1</v>
      </c>
      <c r="C20" s="312" t="s">
        <v>824</v>
      </c>
      <c r="D20" s="159" t="s">
        <v>825</v>
      </c>
      <c r="E20" s="160" t="s">
        <v>826</v>
      </c>
      <c r="F20" s="161">
        <v>2011</v>
      </c>
      <c r="G20" s="162" t="s">
        <v>827</v>
      </c>
      <c r="H20" s="179">
        <v>59512.75</v>
      </c>
      <c r="I20" s="163" t="s">
        <v>828</v>
      </c>
      <c r="J20" s="163" t="s">
        <v>256</v>
      </c>
      <c r="K20" s="163" t="s">
        <v>829</v>
      </c>
    </row>
    <row r="21" spans="2:11" ht="25.5">
      <c r="B21" s="310">
        <v>2</v>
      </c>
      <c r="C21" s="311" t="s">
        <v>830</v>
      </c>
      <c r="D21" s="164">
        <v>7324721400053</v>
      </c>
      <c r="E21" s="165" t="s">
        <v>831</v>
      </c>
      <c r="F21" s="166">
        <v>2003</v>
      </c>
      <c r="G21" s="167" t="s">
        <v>832</v>
      </c>
      <c r="H21" s="180">
        <v>50361.31</v>
      </c>
      <c r="I21" s="167" t="s">
        <v>828</v>
      </c>
      <c r="J21" s="167" t="s">
        <v>256</v>
      </c>
      <c r="K21" s="168" t="s">
        <v>833</v>
      </c>
    </row>
    <row r="22" spans="2:11" ht="12.75">
      <c r="B22" s="174"/>
      <c r="C22" s="169"/>
      <c r="D22" s="170"/>
      <c r="E22" s="171"/>
      <c r="F22" s="172"/>
      <c r="G22" s="172"/>
      <c r="H22" s="181"/>
      <c r="I22" s="172"/>
      <c r="J22" s="172"/>
      <c r="K22" s="172"/>
    </row>
    <row r="23" spans="2:11" ht="12.75">
      <c r="B23" s="308"/>
      <c r="C23" s="41" t="s">
        <v>26</v>
      </c>
      <c r="D23" s="42"/>
      <c r="E23" s="42"/>
      <c r="F23" s="42"/>
      <c r="G23" s="42"/>
      <c r="H23" s="42">
        <f>SUM(H20:H21)</f>
        <v>109874.06</v>
      </c>
      <c r="I23" s="42"/>
      <c r="J23" s="42"/>
      <c r="K23" s="42"/>
    </row>
    <row r="25" ht="13.5" thickBot="1"/>
    <row r="26" spans="2:11" ht="21" thickBot="1">
      <c r="B26" s="514" t="s">
        <v>464</v>
      </c>
      <c r="C26" s="515"/>
      <c r="D26" s="515"/>
      <c r="E26" s="515"/>
      <c r="F26" s="516"/>
      <c r="K26" s="27"/>
    </row>
    <row r="27" ht="13.5" thickBot="1">
      <c r="K27" s="22"/>
    </row>
    <row r="28" spans="2:11" ht="13.5" thickBot="1">
      <c r="B28" s="511" t="s">
        <v>89</v>
      </c>
      <c r="C28" s="512"/>
      <c r="D28" s="512"/>
      <c r="E28" s="512"/>
      <c r="F28" s="512"/>
      <c r="G28" s="512"/>
      <c r="H28" s="512"/>
      <c r="I28" s="512"/>
      <c r="J28" s="512"/>
      <c r="K28" s="513"/>
    </row>
    <row r="29" spans="2:11" s="313" customFormat="1" ht="51.75" thickBot="1">
      <c r="B29" s="317" t="s">
        <v>73</v>
      </c>
      <c r="C29" s="316" t="s">
        <v>74</v>
      </c>
      <c r="D29" s="314" t="s">
        <v>75</v>
      </c>
      <c r="E29" s="314" t="s">
        <v>76</v>
      </c>
      <c r="F29" s="314" t="s">
        <v>77</v>
      </c>
      <c r="G29" s="314" t="s">
        <v>78</v>
      </c>
      <c r="H29" s="314" t="s">
        <v>81</v>
      </c>
      <c r="I29" s="314" t="s">
        <v>823</v>
      </c>
      <c r="J29" s="314" t="s">
        <v>79</v>
      </c>
      <c r="K29" s="315" t="s">
        <v>80</v>
      </c>
    </row>
    <row r="30" spans="2:11" ht="25.5">
      <c r="B30" s="309">
        <v>1</v>
      </c>
      <c r="C30" s="173" t="s">
        <v>834</v>
      </c>
      <c r="D30" s="159" t="s">
        <v>835</v>
      </c>
      <c r="E30" s="160" t="s">
        <v>836</v>
      </c>
      <c r="F30" s="161">
        <v>1996</v>
      </c>
      <c r="G30" s="163" t="s">
        <v>832</v>
      </c>
      <c r="H30" s="179">
        <v>8976.81</v>
      </c>
      <c r="I30" s="163" t="s">
        <v>828</v>
      </c>
      <c r="J30" s="163" t="s">
        <v>256</v>
      </c>
      <c r="K30" s="163" t="s">
        <v>837</v>
      </c>
    </row>
    <row r="31" spans="2:11" ht="25.5">
      <c r="B31" s="310">
        <v>2</v>
      </c>
      <c r="C31" s="174" t="s">
        <v>838</v>
      </c>
      <c r="D31" s="164">
        <v>730948803302</v>
      </c>
      <c r="E31" s="165" t="s">
        <v>836</v>
      </c>
      <c r="F31" s="166">
        <v>1994</v>
      </c>
      <c r="G31" s="167" t="s">
        <v>839</v>
      </c>
      <c r="H31" s="180">
        <v>1110</v>
      </c>
      <c r="I31" s="167" t="s">
        <v>828</v>
      </c>
      <c r="J31" s="167" t="s">
        <v>256</v>
      </c>
      <c r="K31" s="167" t="s">
        <v>840</v>
      </c>
    </row>
    <row r="32" spans="2:11" ht="12.75">
      <c r="B32" s="174"/>
      <c r="C32" s="169"/>
      <c r="D32" s="170"/>
      <c r="E32" s="171"/>
      <c r="F32" s="172"/>
      <c r="G32" s="172"/>
      <c r="H32" s="181"/>
      <c r="I32" s="172"/>
      <c r="J32" s="172"/>
      <c r="K32" s="172"/>
    </row>
    <row r="33" spans="2:11" ht="12.75">
      <c r="B33" s="308"/>
      <c r="C33" s="41" t="s">
        <v>26</v>
      </c>
      <c r="D33" s="42"/>
      <c r="E33" s="42"/>
      <c r="F33" s="42"/>
      <c r="G33" s="42"/>
      <c r="H33" s="42">
        <f>SUM(H30:H31)</f>
        <v>10086.81</v>
      </c>
      <c r="I33" s="42"/>
      <c r="J33" s="42"/>
      <c r="K33" s="42"/>
    </row>
    <row r="36" spans="7:8" ht="18">
      <c r="G36" s="182" t="s">
        <v>1114</v>
      </c>
      <c r="H36" s="183">
        <f>H14+H23+H33</f>
        <v>345711.43</v>
      </c>
    </row>
  </sheetData>
  <sheetProtection/>
  <mergeCells count="6">
    <mergeCell ref="B28:K28"/>
    <mergeCell ref="B2:F2"/>
    <mergeCell ref="B16:F16"/>
    <mergeCell ref="B18:K18"/>
    <mergeCell ref="B26:F26"/>
    <mergeCell ref="B4:K4"/>
  </mergeCells>
  <printOptions/>
  <pageMargins left="0.67" right="0.23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.57421875" style="0" customWidth="1"/>
    <col min="2" max="2" width="3.57421875" style="0" bestFit="1" customWidth="1"/>
    <col min="3" max="3" width="54.140625" style="0" customWidth="1"/>
    <col min="4" max="4" width="37.57421875" style="0" customWidth="1"/>
  </cols>
  <sheetData>
    <row r="1" ht="12.75">
      <c r="D1" s="18" t="s">
        <v>225</v>
      </c>
    </row>
    <row r="2" ht="13.5" thickBot="1">
      <c r="D2" s="18"/>
    </row>
    <row r="3" spans="2:4" ht="54.75" customHeight="1" thickBot="1">
      <c r="B3" s="523" t="s">
        <v>1166</v>
      </c>
      <c r="C3" s="524"/>
      <c r="D3" s="525"/>
    </row>
    <row r="4" ht="13.5" thickBot="1"/>
    <row r="5" spans="2:4" ht="18.75" thickBot="1">
      <c r="B5" s="520" t="s">
        <v>483</v>
      </c>
      <c r="C5" s="521"/>
      <c r="D5" s="522"/>
    </row>
    <row r="7" spans="2:4" ht="25.5">
      <c r="B7" s="40" t="s">
        <v>33</v>
      </c>
      <c r="C7" s="40" t="s">
        <v>56</v>
      </c>
      <c r="D7" s="43" t="s">
        <v>57</v>
      </c>
    </row>
    <row r="8" spans="2:4" ht="12.75">
      <c r="B8" s="19" t="s">
        <v>58</v>
      </c>
      <c r="C8" s="20" t="s">
        <v>663</v>
      </c>
      <c r="D8" s="20"/>
    </row>
    <row r="9" spans="2:4" ht="12.75">
      <c r="B9" s="19" t="s">
        <v>59</v>
      </c>
      <c r="C9" s="20" t="s">
        <v>664</v>
      </c>
      <c r="D9" s="20"/>
    </row>
    <row r="11" ht="13.5" thickBot="1"/>
    <row r="12" spans="2:4" ht="18.75" thickBot="1">
      <c r="B12" s="520" t="s">
        <v>543</v>
      </c>
      <c r="C12" s="521"/>
      <c r="D12" s="522"/>
    </row>
    <row r="14" spans="2:4" ht="25.5">
      <c r="B14" s="40" t="s">
        <v>33</v>
      </c>
      <c r="C14" s="40" t="s">
        <v>56</v>
      </c>
      <c r="D14" s="43" t="s">
        <v>57</v>
      </c>
    </row>
    <row r="15" spans="2:4" ht="12.75">
      <c r="B15" s="19" t="s">
        <v>58</v>
      </c>
      <c r="C15" s="78" t="s">
        <v>610</v>
      </c>
      <c r="D15" s="79" t="s">
        <v>665</v>
      </c>
    </row>
  </sheetData>
  <sheetProtection/>
  <mergeCells count="3">
    <mergeCell ref="B12:D12"/>
    <mergeCell ref="B5:D5"/>
    <mergeCell ref="B3:D3"/>
  </mergeCells>
  <printOptions/>
  <pageMargins left="1.15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2"/>
  <sheetViews>
    <sheetView zoomScalePageLayoutView="0" workbookViewId="0" topLeftCell="A244">
      <selection activeCell="B188" sqref="B188"/>
    </sheetView>
  </sheetViews>
  <sheetFormatPr defaultColWidth="9.140625" defaultRowHeight="12.75"/>
  <cols>
    <col min="1" max="1" width="16.421875" style="324" customWidth="1"/>
    <col min="2" max="2" width="19.421875" style="324" customWidth="1"/>
    <col min="3" max="3" width="72.28125" style="326" customWidth="1"/>
    <col min="4" max="16384" width="9.140625" style="326" customWidth="1"/>
  </cols>
  <sheetData>
    <row r="1" ht="14.25">
      <c r="C1" s="325" t="s">
        <v>1138</v>
      </c>
    </row>
    <row r="3" spans="1:4" ht="26.25" customHeight="1">
      <c r="A3" s="327" t="s">
        <v>841</v>
      </c>
      <c r="B3" s="328" t="s">
        <v>842</v>
      </c>
      <c r="C3" s="327" t="s">
        <v>47</v>
      </c>
      <c r="D3" s="329"/>
    </row>
    <row r="4" spans="1:3" ht="17.25" customHeight="1">
      <c r="A4" s="330" t="s">
        <v>843</v>
      </c>
      <c r="B4" s="330">
        <v>1265</v>
      </c>
      <c r="C4" s="331" t="s">
        <v>1172</v>
      </c>
    </row>
    <row r="5" spans="1:3" ht="17.25" customHeight="1">
      <c r="A5" s="330" t="s">
        <v>844</v>
      </c>
      <c r="B5" s="330">
        <v>2351</v>
      </c>
      <c r="C5" s="331" t="s">
        <v>1173</v>
      </c>
    </row>
    <row r="6" spans="1:3" ht="17.25" customHeight="1">
      <c r="A6" s="330" t="s">
        <v>845</v>
      </c>
      <c r="B6" s="330">
        <v>819</v>
      </c>
      <c r="C6" s="331" t="s">
        <v>1174</v>
      </c>
    </row>
    <row r="7" spans="1:3" ht="17.25" customHeight="1">
      <c r="A7" s="330" t="s">
        <v>846</v>
      </c>
      <c r="B7" s="330">
        <v>3024</v>
      </c>
      <c r="C7" s="331" t="s">
        <v>1175</v>
      </c>
    </row>
    <row r="8" spans="1:3" ht="17.25" customHeight="1">
      <c r="A8" s="330" t="s">
        <v>847</v>
      </c>
      <c r="B8" s="330">
        <v>1294</v>
      </c>
      <c r="C8" s="332" t="s">
        <v>1176</v>
      </c>
    </row>
    <row r="9" spans="1:3" ht="17.25" customHeight="1">
      <c r="A9" s="330" t="s">
        <v>848</v>
      </c>
      <c r="B9" s="330">
        <v>2525</v>
      </c>
      <c r="C9" s="331" t="s">
        <v>1177</v>
      </c>
    </row>
    <row r="10" spans="1:3" ht="17.25" customHeight="1">
      <c r="A10" s="330" t="s">
        <v>849</v>
      </c>
      <c r="B10" s="330">
        <v>893</v>
      </c>
      <c r="C10" s="331" t="s">
        <v>1178</v>
      </c>
    </row>
    <row r="11" spans="1:3" ht="17.25" customHeight="1">
      <c r="A11" s="330" t="s">
        <v>850</v>
      </c>
      <c r="B11" s="330">
        <v>1988</v>
      </c>
      <c r="C11" s="332" t="s">
        <v>1179</v>
      </c>
    </row>
    <row r="12" spans="1:3" ht="17.25" customHeight="1">
      <c r="A12" s="330" t="s">
        <v>851</v>
      </c>
      <c r="B12" s="330">
        <v>5708</v>
      </c>
      <c r="C12" s="331" t="s">
        <v>1180</v>
      </c>
    </row>
    <row r="13" spans="1:3" ht="17.25" customHeight="1">
      <c r="A13" s="330" t="s">
        <v>852</v>
      </c>
      <c r="B13" s="330">
        <v>1725</v>
      </c>
      <c r="C13" s="331" t="s">
        <v>1181</v>
      </c>
    </row>
    <row r="14" spans="1:3" ht="17.25" customHeight="1">
      <c r="A14" s="330" t="s">
        <v>853</v>
      </c>
      <c r="B14" s="330">
        <v>2723</v>
      </c>
      <c r="C14" s="331" t="s">
        <v>1182</v>
      </c>
    </row>
    <row r="15" spans="1:3" ht="17.25" customHeight="1">
      <c r="A15" s="330" t="s">
        <v>854</v>
      </c>
      <c r="B15" s="330">
        <v>1046</v>
      </c>
      <c r="C15" s="331" t="s">
        <v>1183</v>
      </c>
    </row>
    <row r="16" spans="1:3" ht="17.25" customHeight="1">
      <c r="A16" s="330" t="s">
        <v>855</v>
      </c>
      <c r="B16" s="330">
        <v>1954</v>
      </c>
      <c r="C16" s="332" t="s">
        <v>1184</v>
      </c>
    </row>
    <row r="17" spans="1:3" ht="17.25" customHeight="1">
      <c r="A17" s="330" t="s">
        <v>856</v>
      </c>
      <c r="B17" s="330">
        <v>2517</v>
      </c>
      <c r="C17" s="332" t="s">
        <v>1185</v>
      </c>
    </row>
    <row r="18" spans="1:3" ht="17.25" customHeight="1">
      <c r="A18" s="330" t="s">
        <v>857</v>
      </c>
      <c r="B18" s="330">
        <v>1720</v>
      </c>
      <c r="C18" s="331" t="s">
        <v>1186</v>
      </c>
    </row>
    <row r="19" spans="1:3" ht="17.25" customHeight="1">
      <c r="A19" s="330" t="s">
        <v>858</v>
      </c>
      <c r="B19" s="330">
        <v>1949</v>
      </c>
      <c r="C19" s="331" t="s">
        <v>1187</v>
      </c>
    </row>
    <row r="20" spans="1:3" ht="17.25" customHeight="1">
      <c r="A20" s="330" t="s">
        <v>859</v>
      </c>
      <c r="B20" s="330">
        <v>1133</v>
      </c>
      <c r="C20" s="331" t="s">
        <v>1188</v>
      </c>
    </row>
    <row r="21" spans="1:3" ht="17.25" customHeight="1">
      <c r="A21" s="330" t="s">
        <v>860</v>
      </c>
      <c r="B21" s="330">
        <v>2410</v>
      </c>
      <c r="C21" s="331" t="s">
        <v>1189</v>
      </c>
    </row>
    <row r="22" spans="1:3" ht="17.25" customHeight="1">
      <c r="A22" s="330" t="s">
        <v>861</v>
      </c>
      <c r="B22" s="330">
        <v>2151</v>
      </c>
      <c r="C22" s="331" t="s">
        <v>1190</v>
      </c>
    </row>
    <row r="23" spans="1:3" ht="17.25" customHeight="1">
      <c r="A23" s="330" t="s">
        <v>862</v>
      </c>
      <c r="B23" s="330">
        <v>479</v>
      </c>
      <c r="C23" s="331" t="s">
        <v>1191</v>
      </c>
    </row>
    <row r="24" spans="1:3" ht="17.25" customHeight="1">
      <c r="A24" s="330" t="s">
        <v>863</v>
      </c>
      <c r="B24" s="330">
        <v>206</v>
      </c>
      <c r="C24" s="331" t="s">
        <v>1192</v>
      </c>
    </row>
    <row r="25" spans="1:3" ht="17.25" customHeight="1">
      <c r="A25" s="330" t="s">
        <v>864</v>
      </c>
      <c r="B25" s="330">
        <v>2101</v>
      </c>
      <c r="C25" s="331" t="s">
        <v>1193</v>
      </c>
    </row>
    <row r="26" spans="1:3" ht="17.25" customHeight="1">
      <c r="A26" s="330" t="s">
        <v>865</v>
      </c>
      <c r="B26" s="330">
        <v>816</v>
      </c>
      <c r="C26" s="331" t="s">
        <v>1194</v>
      </c>
    </row>
    <row r="27" spans="1:3" ht="17.25" customHeight="1">
      <c r="A27" s="330" t="s">
        <v>866</v>
      </c>
      <c r="B27" s="330">
        <v>427</v>
      </c>
      <c r="C27" s="331" t="s">
        <v>1195</v>
      </c>
    </row>
    <row r="28" spans="1:3" ht="17.25" customHeight="1">
      <c r="A28" s="330" t="s">
        <v>867</v>
      </c>
      <c r="B28" s="330">
        <v>597</v>
      </c>
      <c r="C28" s="331" t="s">
        <v>1196</v>
      </c>
    </row>
    <row r="29" spans="1:3" ht="17.25" customHeight="1">
      <c r="A29" s="330" t="s">
        <v>868</v>
      </c>
      <c r="B29" s="330">
        <v>362</v>
      </c>
      <c r="C29" s="331" t="s">
        <v>1197</v>
      </c>
    </row>
    <row r="30" spans="1:3" ht="17.25" customHeight="1">
      <c r="A30" s="330" t="s">
        <v>869</v>
      </c>
      <c r="B30" s="330">
        <v>1322</v>
      </c>
      <c r="C30" s="331" t="s">
        <v>1198</v>
      </c>
    </row>
    <row r="31" spans="1:3" ht="17.25" customHeight="1">
      <c r="A31" s="330" t="s">
        <v>870</v>
      </c>
      <c r="B31" s="330">
        <v>617</v>
      </c>
      <c r="C31" s="331" t="s">
        <v>1199</v>
      </c>
    </row>
    <row r="32" spans="1:3" ht="17.25" customHeight="1">
      <c r="A32" s="330" t="s">
        <v>871</v>
      </c>
      <c r="B32" s="330">
        <v>618</v>
      </c>
      <c r="C32" s="331" t="s">
        <v>1200</v>
      </c>
    </row>
    <row r="33" spans="1:3" ht="17.25" customHeight="1">
      <c r="A33" s="330" t="s">
        <v>872</v>
      </c>
      <c r="B33" s="330">
        <v>1186</v>
      </c>
      <c r="C33" s="331" t="s">
        <v>1201</v>
      </c>
    </row>
    <row r="34" spans="1:3" ht="17.25" customHeight="1">
      <c r="A34" s="330" t="s">
        <v>873</v>
      </c>
      <c r="B34" s="330">
        <v>696</v>
      </c>
      <c r="C34" s="331" t="s">
        <v>1202</v>
      </c>
    </row>
    <row r="35" spans="1:3" ht="17.25" customHeight="1">
      <c r="A35" s="330" t="s">
        <v>874</v>
      </c>
      <c r="B35" s="330">
        <v>1276</v>
      </c>
      <c r="C35" s="331" t="s">
        <v>1203</v>
      </c>
    </row>
    <row r="36" spans="1:3" ht="17.25" customHeight="1">
      <c r="A36" s="330" t="s">
        <v>875</v>
      </c>
      <c r="B36" s="330">
        <v>384</v>
      </c>
      <c r="C36" s="331" t="s">
        <v>1204</v>
      </c>
    </row>
    <row r="37" spans="1:3" ht="17.25" customHeight="1">
      <c r="A37" s="330" t="s">
        <v>876</v>
      </c>
      <c r="B37" s="330">
        <v>148</v>
      </c>
      <c r="C37" s="331" t="s">
        <v>1205</v>
      </c>
    </row>
    <row r="38" spans="1:3" ht="17.25" customHeight="1">
      <c r="A38" s="330" t="s">
        <v>877</v>
      </c>
      <c r="B38" s="330">
        <v>580</v>
      </c>
      <c r="C38" s="331" t="s">
        <v>1206</v>
      </c>
    </row>
    <row r="39" spans="1:3" ht="17.25" customHeight="1">
      <c r="A39" s="330" t="s">
        <v>878</v>
      </c>
      <c r="B39" s="330">
        <v>224</v>
      </c>
      <c r="C39" s="331" t="s">
        <v>1207</v>
      </c>
    </row>
    <row r="40" spans="1:3" ht="17.25" customHeight="1">
      <c r="A40" s="330" t="s">
        <v>879</v>
      </c>
      <c r="B40" s="330">
        <v>250</v>
      </c>
      <c r="C40" s="331" t="s">
        <v>1208</v>
      </c>
    </row>
    <row r="41" spans="1:3" ht="17.25" customHeight="1">
      <c r="A41" s="330" t="s">
        <v>880</v>
      </c>
      <c r="B41" s="330">
        <v>381</v>
      </c>
      <c r="C41" s="331" t="s">
        <v>1209</v>
      </c>
    </row>
    <row r="42" spans="1:3" ht="17.25" customHeight="1">
      <c r="A42" s="330" t="s">
        <v>881</v>
      </c>
      <c r="B42" s="330">
        <v>537</v>
      </c>
      <c r="C42" s="333" t="s">
        <v>124</v>
      </c>
    </row>
    <row r="43" spans="1:3" ht="17.25" customHeight="1">
      <c r="A43" s="330" t="s">
        <v>882</v>
      </c>
      <c r="B43" s="330">
        <v>367</v>
      </c>
      <c r="C43" s="331" t="s">
        <v>1210</v>
      </c>
    </row>
    <row r="44" spans="1:3" ht="17.25" customHeight="1">
      <c r="A44" s="330" t="s">
        <v>883</v>
      </c>
      <c r="B44" s="330">
        <v>191</v>
      </c>
      <c r="C44" s="331" t="s">
        <v>1211</v>
      </c>
    </row>
    <row r="45" spans="1:3" ht="17.25" customHeight="1">
      <c r="A45" s="330" t="s">
        <v>884</v>
      </c>
      <c r="B45" s="330">
        <v>146</v>
      </c>
      <c r="C45" s="331" t="s">
        <v>1211</v>
      </c>
    </row>
    <row r="46" spans="1:3" ht="17.25" customHeight="1">
      <c r="A46" s="330" t="s">
        <v>885</v>
      </c>
      <c r="B46" s="330">
        <v>387</v>
      </c>
      <c r="C46" s="331" t="s">
        <v>1212</v>
      </c>
    </row>
    <row r="47" spans="1:3" ht="17.25" customHeight="1">
      <c r="A47" s="330" t="s">
        <v>886</v>
      </c>
      <c r="B47" s="330">
        <v>483</v>
      </c>
      <c r="C47" s="331" t="s">
        <v>1213</v>
      </c>
    </row>
    <row r="48" spans="1:3" ht="17.25" customHeight="1">
      <c r="A48" s="330" t="s">
        <v>887</v>
      </c>
      <c r="B48" s="330">
        <v>1573</v>
      </c>
      <c r="C48" s="331" t="s">
        <v>1214</v>
      </c>
    </row>
    <row r="49" spans="1:3" ht="17.25" customHeight="1">
      <c r="A49" s="330" t="s">
        <v>888</v>
      </c>
      <c r="B49" s="330">
        <v>385</v>
      </c>
      <c r="C49" s="331" t="s">
        <v>1215</v>
      </c>
    </row>
    <row r="50" spans="1:3" ht="17.25" customHeight="1">
      <c r="A50" s="330" t="s">
        <v>889</v>
      </c>
      <c r="B50" s="330">
        <v>277</v>
      </c>
      <c r="C50" s="331" t="s">
        <v>1216</v>
      </c>
    </row>
    <row r="51" spans="1:3" ht="17.25" customHeight="1">
      <c r="A51" s="330" t="s">
        <v>890</v>
      </c>
      <c r="B51" s="330">
        <v>167</v>
      </c>
      <c r="C51" s="331" t="s">
        <v>1217</v>
      </c>
    </row>
    <row r="52" spans="1:3" ht="17.25" customHeight="1">
      <c r="A52" s="330" t="s">
        <v>891</v>
      </c>
      <c r="B52" s="330">
        <v>759</v>
      </c>
      <c r="C52" s="331" t="s">
        <v>1218</v>
      </c>
    </row>
    <row r="53" spans="1:3" ht="17.25" customHeight="1">
      <c r="A53" s="330" t="s">
        <v>892</v>
      </c>
      <c r="B53" s="330">
        <v>451</v>
      </c>
      <c r="C53" s="331" t="s">
        <v>1218</v>
      </c>
    </row>
    <row r="54" spans="1:3" ht="17.25" customHeight="1">
      <c r="A54" s="330" t="s">
        <v>893</v>
      </c>
      <c r="B54" s="330">
        <v>373</v>
      </c>
      <c r="C54" s="331" t="s">
        <v>1219</v>
      </c>
    </row>
    <row r="55" spans="1:3" ht="17.25" customHeight="1">
      <c r="A55" s="330" t="s">
        <v>894</v>
      </c>
      <c r="B55" s="330">
        <v>287</v>
      </c>
      <c r="C55" s="332" t="s">
        <v>1220</v>
      </c>
    </row>
    <row r="56" spans="1:3" ht="17.25" customHeight="1">
      <c r="A56" s="330" t="s">
        <v>895</v>
      </c>
      <c r="B56" s="330">
        <v>664</v>
      </c>
      <c r="C56" s="331" t="s">
        <v>1221</v>
      </c>
    </row>
    <row r="57" spans="1:3" ht="17.25" customHeight="1">
      <c r="A57" s="330" t="s">
        <v>896</v>
      </c>
      <c r="B57" s="330">
        <v>328</v>
      </c>
      <c r="C57" s="331" t="s">
        <v>1222</v>
      </c>
    </row>
    <row r="58" spans="1:3" ht="17.25" customHeight="1">
      <c r="A58" s="330" t="s">
        <v>897</v>
      </c>
      <c r="B58" s="330">
        <v>420</v>
      </c>
      <c r="C58" s="331" t="s">
        <v>1222</v>
      </c>
    </row>
    <row r="59" spans="1:3" ht="17.25" customHeight="1">
      <c r="A59" s="330" t="s">
        <v>898</v>
      </c>
      <c r="B59" s="330">
        <v>1021</v>
      </c>
      <c r="C59" s="331" t="s">
        <v>1223</v>
      </c>
    </row>
    <row r="60" spans="1:3" ht="17.25" customHeight="1">
      <c r="A60" s="330" t="s">
        <v>899</v>
      </c>
      <c r="B60" s="330">
        <v>165</v>
      </c>
      <c r="C60" s="332" t="s">
        <v>1224</v>
      </c>
    </row>
    <row r="61" spans="1:3" ht="17.25" customHeight="1">
      <c r="A61" s="330" t="s">
        <v>900</v>
      </c>
      <c r="B61" s="330">
        <v>61</v>
      </c>
      <c r="C61" s="332" t="s">
        <v>1224</v>
      </c>
    </row>
    <row r="62" spans="1:3" ht="17.25" customHeight="1">
      <c r="A62" s="330" t="s">
        <v>901</v>
      </c>
      <c r="B62" s="330">
        <v>988</v>
      </c>
      <c r="C62" s="331" t="s">
        <v>1225</v>
      </c>
    </row>
    <row r="63" spans="1:3" ht="17.25" customHeight="1">
      <c r="A63" s="330" t="s">
        <v>902</v>
      </c>
      <c r="B63" s="330">
        <v>251</v>
      </c>
      <c r="C63" s="331" t="s">
        <v>1226</v>
      </c>
    </row>
    <row r="64" spans="1:3" ht="17.25" customHeight="1">
      <c r="A64" s="330" t="s">
        <v>903</v>
      </c>
      <c r="B64" s="330">
        <v>240</v>
      </c>
      <c r="C64" s="331" t="s">
        <v>1227</v>
      </c>
    </row>
    <row r="65" spans="1:3" ht="17.25" customHeight="1">
      <c r="A65" s="330" t="s">
        <v>904</v>
      </c>
      <c r="B65" s="330">
        <v>405</v>
      </c>
      <c r="C65" s="331" t="s">
        <v>1227</v>
      </c>
    </row>
    <row r="66" spans="1:3" ht="17.25" customHeight="1">
      <c r="A66" s="330" t="s">
        <v>905</v>
      </c>
      <c r="B66" s="330">
        <v>2646</v>
      </c>
      <c r="C66" s="331" t="s">
        <v>1228</v>
      </c>
    </row>
    <row r="67" spans="1:3" ht="17.25" customHeight="1">
      <c r="A67" s="330" t="s">
        <v>906</v>
      </c>
      <c r="B67" s="330">
        <v>296</v>
      </c>
      <c r="C67" s="331" t="s">
        <v>1229</v>
      </c>
    </row>
    <row r="68" spans="1:3" ht="17.25" customHeight="1">
      <c r="A68" s="330" t="s">
        <v>907</v>
      </c>
      <c r="B68" s="330">
        <v>304</v>
      </c>
      <c r="C68" s="331" t="s">
        <v>1230</v>
      </c>
    </row>
    <row r="69" spans="1:3" ht="17.25" customHeight="1">
      <c r="A69" s="330" t="s">
        <v>908</v>
      </c>
      <c r="B69" s="330">
        <v>1131</v>
      </c>
      <c r="C69" s="331" t="s">
        <v>1231</v>
      </c>
    </row>
    <row r="70" spans="1:3" ht="17.25" customHeight="1">
      <c r="A70" s="330" t="s">
        <v>909</v>
      </c>
      <c r="B70" s="330">
        <v>2427</v>
      </c>
      <c r="C70" s="333" t="s">
        <v>910</v>
      </c>
    </row>
    <row r="71" spans="1:3" ht="17.25" customHeight="1">
      <c r="A71" s="330" t="s">
        <v>911</v>
      </c>
      <c r="B71" s="330">
        <v>191</v>
      </c>
      <c r="C71" s="331" t="s">
        <v>1232</v>
      </c>
    </row>
    <row r="72" spans="1:3" ht="17.25" customHeight="1">
      <c r="A72" s="330" t="s">
        <v>912</v>
      </c>
      <c r="B72" s="330">
        <v>639</v>
      </c>
      <c r="C72" s="333" t="s">
        <v>260</v>
      </c>
    </row>
    <row r="73" spans="1:3" ht="17.25" customHeight="1">
      <c r="A73" s="330" t="s">
        <v>913</v>
      </c>
      <c r="B73" s="330">
        <v>445</v>
      </c>
      <c r="C73" s="331" t="s">
        <v>1233</v>
      </c>
    </row>
    <row r="74" spans="1:3" ht="17.25" customHeight="1">
      <c r="A74" s="330" t="s">
        <v>914</v>
      </c>
      <c r="B74" s="330">
        <v>101</v>
      </c>
      <c r="C74" s="333" t="s">
        <v>915</v>
      </c>
    </row>
    <row r="75" spans="1:3" ht="17.25" customHeight="1">
      <c r="A75" s="330" t="s">
        <v>916</v>
      </c>
      <c r="B75" s="330">
        <v>243</v>
      </c>
      <c r="C75" s="333" t="s">
        <v>917</v>
      </c>
    </row>
    <row r="76" spans="1:3" ht="17.25" customHeight="1">
      <c r="A76" s="330" t="s">
        <v>918</v>
      </c>
      <c r="B76" s="330">
        <v>416</v>
      </c>
      <c r="C76" s="333" t="s">
        <v>919</v>
      </c>
    </row>
    <row r="77" spans="1:3" ht="17.25" customHeight="1">
      <c r="A77" s="330" t="s">
        <v>920</v>
      </c>
      <c r="B77" s="330">
        <v>209</v>
      </c>
      <c r="C77" s="333" t="s">
        <v>921</v>
      </c>
    </row>
    <row r="78" spans="1:3" ht="17.25" customHeight="1">
      <c r="A78" s="330" t="s">
        <v>922</v>
      </c>
      <c r="B78" s="330">
        <v>151</v>
      </c>
      <c r="C78" s="333" t="s">
        <v>923</v>
      </c>
    </row>
    <row r="79" spans="1:3" ht="17.25" customHeight="1">
      <c r="A79" s="330" t="s">
        <v>924</v>
      </c>
      <c r="B79" s="330">
        <v>401</v>
      </c>
      <c r="C79" s="333" t="s">
        <v>925</v>
      </c>
    </row>
    <row r="80" spans="1:3" ht="17.25" customHeight="1">
      <c r="A80" s="330" t="s">
        <v>926</v>
      </c>
      <c r="B80" s="330">
        <v>857</v>
      </c>
      <c r="C80" s="333" t="s">
        <v>927</v>
      </c>
    </row>
    <row r="81" spans="1:3" ht="17.25" customHeight="1">
      <c r="A81" s="330" t="s">
        <v>928</v>
      </c>
      <c r="B81" s="330">
        <v>694</v>
      </c>
      <c r="C81" s="333" t="s">
        <v>929</v>
      </c>
    </row>
    <row r="82" spans="1:3" ht="17.25" customHeight="1">
      <c r="A82" s="330" t="s">
        <v>930</v>
      </c>
      <c r="B82" s="330">
        <v>1411</v>
      </c>
      <c r="C82" s="333" t="s">
        <v>931</v>
      </c>
    </row>
    <row r="83" spans="1:3" ht="17.25" customHeight="1">
      <c r="A83" s="330" t="s">
        <v>932</v>
      </c>
      <c r="B83" s="330">
        <v>262</v>
      </c>
      <c r="C83" s="333" t="s">
        <v>933</v>
      </c>
    </row>
    <row r="84" spans="1:3" ht="17.25" customHeight="1">
      <c r="A84" s="330" t="s">
        <v>934</v>
      </c>
      <c r="B84" s="330">
        <v>297</v>
      </c>
      <c r="C84" s="333" t="s">
        <v>935</v>
      </c>
    </row>
    <row r="85" spans="1:3" ht="17.25" customHeight="1">
      <c r="A85" s="330" t="s">
        <v>936</v>
      </c>
      <c r="B85" s="330">
        <v>518</v>
      </c>
      <c r="C85" s="333" t="s">
        <v>937</v>
      </c>
    </row>
    <row r="86" spans="1:3" ht="17.25" customHeight="1">
      <c r="A86" s="330" t="s">
        <v>938</v>
      </c>
      <c r="B86" s="330">
        <v>80</v>
      </c>
      <c r="C86" s="333" t="s">
        <v>939</v>
      </c>
    </row>
    <row r="87" spans="1:3" ht="17.25" customHeight="1">
      <c r="A87" s="330" t="s">
        <v>940</v>
      </c>
      <c r="B87" s="330">
        <v>92</v>
      </c>
      <c r="C87" s="333" t="s">
        <v>941</v>
      </c>
    </row>
    <row r="88" spans="1:3" ht="17.25" customHeight="1">
      <c r="A88" s="330" t="s">
        <v>942</v>
      </c>
      <c r="B88" s="330">
        <v>53</v>
      </c>
      <c r="C88" s="333" t="s">
        <v>943</v>
      </c>
    </row>
    <row r="89" spans="1:3" ht="17.25" customHeight="1">
      <c r="A89" s="330" t="s">
        <v>944</v>
      </c>
      <c r="B89" s="330">
        <v>214</v>
      </c>
      <c r="C89" s="333" t="s">
        <v>945</v>
      </c>
    </row>
    <row r="90" spans="1:3" ht="17.25" customHeight="1">
      <c r="A90" s="330" t="s">
        <v>946</v>
      </c>
      <c r="B90" s="330">
        <v>104</v>
      </c>
      <c r="C90" s="333" t="s">
        <v>947</v>
      </c>
    </row>
    <row r="91" spans="1:3" ht="17.25" customHeight="1">
      <c r="A91" s="330" t="s">
        <v>948</v>
      </c>
      <c r="B91" s="330">
        <v>531</v>
      </c>
      <c r="C91" s="333" t="s">
        <v>949</v>
      </c>
    </row>
    <row r="92" spans="1:3" ht="17.25" customHeight="1">
      <c r="A92" s="330" t="s">
        <v>950</v>
      </c>
      <c r="B92" s="330">
        <v>999</v>
      </c>
      <c r="C92" s="333" t="s">
        <v>951</v>
      </c>
    </row>
    <row r="93" spans="1:3" ht="17.25" customHeight="1">
      <c r="A93" s="330" t="s">
        <v>952</v>
      </c>
      <c r="B93" s="330">
        <v>327</v>
      </c>
      <c r="C93" s="333" t="s">
        <v>953</v>
      </c>
    </row>
    <row r="94" spans="1:3" ht="17.25" customHeight="1">
      <c r="A94" s="330" t="s">
        <v>954</v>
      </c>
      <c r="B94" s="330">
        <v>356</v>
      </c>
      <c r="C94" s="333" t="s">
        <v>955</v>
      </c>
    </row>
    <row r="95" spans="1:3" ht="17.25" customHeight="1">
      <c r="A95" s="330" t="s">
        <v>956</v>
      </c>
      <c r="B95" s="330">
        <v>227</v>
      </c>
      <c r="C95" s="333" t="s">
        <v>957</v>
      </c>
    </row>
    <row r="96" spans="1:3" ht="17.25" customHeight="1">
      <c r="A96" s="330" t="s">
        <v>958</v>
      </c>
      <c r="B96" s="330">
        <v>301</v>
      </c>
      <c r="C96" s="333" t="s">
        <v>959</v>
      </c>
    </row>
    <row r="97" spans="1:3" ht="17.25" customHeight="1">
      <c r="A97" s="330" t="s">
        <v>960</v>
      </c>
      <c r="B97" s="330">
        <v>263</v>
      </c>
      <c r="C97" s="333" t="s">
        <v>961</v>
      </c>
    </row>
    <row r="98" spans="1:3" ht="17.25" customHeight="1">
      <c r="A98" s="330" t="s">
        <v>962</v>
      </c>
      <c r="B98" s="330">
        <v>1288</v>
      </c>
      <c r="C98" s="333" t="s">
        <v>963</v>
      </c>
    </row>
    <row r="99" spans="1:3" ht="17.25" customHeight="1">
      <c r="A99" s="330" t="s">
        <v>964</v>
      </c>
      <c r="B99" s="330">
        <v>984</v>
      </c>
      <c r="C99" s="333" t="s">
        <v>965</v>
      </c>
    </row>
    <row r="100" spans="1:3" ht="17.25" customHeight="1">
      <c r="A100" s="330" t="s">
        <v>966</v>
      </c>
      <c r="B100" s="330">
        <v>1062</v>
      </c>
      <c r="C100" s="333" t="s">
        <v>967</v>
      </c>
    </row>
    <row r="101" spans="1:3" ht="17.25" customHeight="1">
      <c r="A101" s="330" t="s">
        <v>968</v>
      </c>
      <c r="B101" s="330">
        <v>558</v>
      </c>
      <c r="C101" s="333" t="s">
        <v>967</v>
      </c>
    </row>
    <row r="102" spans="1:3" ht="17.25" customHeight="1">
      <c r="A102" s="330" t="s">
        <v>969</v>
      </c>
      <c r="B102" s="330">
        <v>544</v>
      </c>
      <c r="C102" s="333" t="s">
        <v>967</v>
      </c>
    </row>
    <row r="103" spans="1:3" ht="17.25" customHeight="1">
      <c r="A103" s="330" t="s">
        <v>970</v>
      </c>
      <c r="B103" s="330">
        <v>591</v>
      </c>
      <c r="C103" s="333" t="s">
        <v>971</v>
      </c>
    </row>
    <row r="104" spans="1:3" ht="17.25" customHeight="1">
      <c r="A104" s="330" t="s">
        <v>972</v>
      </c>
      <c r="B104" s="330">
        <v>1367</v>
      </c>
      <c r="C104" s="333" t="s">
        <v>973</v>
      </c>
    </row>
    <row r="105" spans="1:3" ht="17.25" customHeight="1">
      <c r="A105" s="330" t="s">
        <v>974</v>
      </c>
      <c r="B105" s="330">
        <v>413</v>
      </c>
      <c r="C105" s="333" t="s">
        <v>975</v>
      </c>
    </row>
    <row r="106" spans="1:3" ht="17.25" customHeight="1">
      <c r="A106" s="330" t="s">
        <v>976</v>
      </c>
      <c r="B106" s="330">
        <v>671</v>
      </c>
      <c r="C106" s="333" t="s">
        <v>977</v>
      </c>
    </row>
    <row r="107" spans="1:3" ht="17.25" customHeight="1">
      <c r="A107" s="330" t="s">
        <v>978</v>
      </c>
      <c r="B107" s="330">
        <v>540</v>
      </c>
      <c r="C107" s="333" t="s">
        <v>979</v>
      </c>
    </row>
    <row r="108" spans="1:3" ht="17.25" customHeight="1">
      <c r="A108" s="330" t="s">
        <v>980</v>
      </c>
      <c r="B108" s="330">
        <v>775</v>
      </c>
      <c r="C108" s="331" t="s">
        <v>1234</v>
      </c>
    </row>
    <row r="109" spans="1:3" ht="17.25" customHeight="1">
      <c r="A109" s="330" t="s">
        <v>981</v>
      </c>
      <c r="B109" s="330">
        <v>864</v>
      </c>
      <c r="C109" s="331" t="s">
        <v>1235</v>
      </c>
    </row>
    <row r="110" spans="1:3" ht="17.25" customHeight="1">
      <c r="A110" s="330" t="s">
        <v>982</v>
      </c>
      <c r="B110" s="330">
        <v>305</v>
      </c>
      <c r="C110" s="333" t="s">
        <v>983</v>
      </c>
    </row>
    <row r="111" spans="1:3" ht="17.25" customHeight="1">
      <c r="A111" s="330" t="s">
        <v>984</v>
      </c>
      <c r="B111" s="330">
        <v>86</v>
      </c>
      <c r="C111" s="333" t="s">
        <v>985</v>
      </c>
    </row>
    <row r="112" spans="1:3" ht="17.25" customHeight="1">
      <c r="A112" s="330" t="s">
        <v>986</v>
      </c>
      <c r="B112" s="330">
        <v>244</v>
      </c>
      <c r="C112" s="333" t="s">
        <v>987</v>
      </c>
    </row>
    <row r="113" spans="1:3" ht="17.25" customHeight="1">
      <c r="A113" s="330" t="s">
        <v>988</v>
      </c>
      <c r="B113" s="330">
        <v>197</v>
      </c>
      <c r="C113" s="333" t="s">
        <v>989</v>
      </c>
    </row>
    <row r="114" spans="1:3" ht="17.25" customHeight="1">
      <c r="A114" s="330" t="s">
        <v>990</v>
      </c>
      <c r="B114" s="330">
        <v>338</v>
      </c>
      <c r="C114" s="333" t="s">
        <v>991</v>
      </c>
    </row>
    <row r="115" spans="1:3" ht="17.25" customHeight="1">
      <c r="A115" s="330" t="s">
        <v>992</v>
      </c>
      <c r="B115" s="330">
        <v>355</v>
      </c>
      <c r="C115" s="333" t="s">
        <v>993</v>
      </c>
    </row>
    <row r="116" spans="1:3" ht="17.25" customHeight="1">
      <c r="A116" s="330" t="s">
        <v>994</v>
      </c>
      <c r="B116" s="330">
        <v>493</v>
      </c>
      <c r="C116" s="333" t="s">
        <v>995</v>
      </c>
    </row>
    <row r="117" spans="1:3" ht="17.25" customHeight="1">
      <c r="A117" s="330" t="s">
        <v>996</v>
      </c>
      <c r="B117" s="330">
        <v>237</v>
      </c>
      <c r="C117" s="333" t="s">
        <v>997</v>
      </c>
    </row>
    <row r="118" spans="1:3" ht="17.25" customHeight="1">
      <c r="A118" s="330" t="s">
        <v>998</v>
      </c>
      <c r="B118" s="330">
        <v>109</v>
      </c>
      <c r="C118" s="333" t="s">
        <v>999</v>
      </c>
    </row>
    <row r="119" spans="1:3" ht="17.25" customHeight="1">
      <c r="A119" s="330" t="s">
        <v>1000</v>
      </c>
      <c r="B119" s="330">
        <v>81</v>
      </c>
      <c r="C119" s="333" t="s">
        <v>1001</v>
      </c>
    </row>
    <row r="120" spans="1:3" ht="17.25" customHeight="1">
      <c r="A120" s="330" t="s">
        <v>1002</v>
      </c>
      <c r="B120" s="330">
        <v>219</v>
      </c>
      <c r="C120" s="333" t="s">
        <v>1003</v>
      </c>
    </row>
    <row r="121" spans="1:3" ht="17.25" customHeight="1">
      <c r="A121" s="330" t="s">
        <v>1004</v>
      </c>
      <c r="B121" s="330">
        <v>355</v>
      </c>
      <c r="C121" s="333" t="s">
        <v>1005</v>
      </c>
    </row>
    <row r="122" spans="1:3" ht="17.25" customHeight="1">
      <c r="A122" s="330" t="s">
        <v>1006</v>
      </c>
      <c r="B122" s="330">
        <v>235</v>
      </c>
      <c r="C122" s="333" t="s">
        <v>1007</v>
      </c>
    </row>
    <row r="123" spans="1:3" ht="17.25" customHeight="1">
      <c r="A123" s="330" t="s">
        <v>1008</v>
      </c>
      <c r="B123" s="330">
        <v>561</v>
      </c>
      <c r="C123" s="333" t="s">
        <v>1009</v>
      </c>
    </row>
    <row r="124" spans="1:3" ht="17.25" customHeight="1">
      <c r="A124" s="330" t="s">
        <v>1010</v>
      </c>
      <c r="B124" s="330">
        <v>175</v>
      </c>
      <c r="C124" s="333" t="s">
        <v>1011</v>
      </c>
    </row>
    <row r="125" spans="1:3" ht="17.25" customHeight="1">
      <c r="A125" s="330" t="s">
        <v>1012</v>
      </c>
      <c r="B125" s="330">
        <v>142</v>
      </c>
      <c r="C125" s="333" t="s">
        <v>1013</v>
      </c>
    </row>
    <row r="126" spans="1:3" ht="17.25" customHeight="1">
      <c r="A126" s="330" t="s">
        <v>1014</v>
      </c>
      <c r="B126" s="330">
        <v>191</v>
      </c>
      <c r="C126" s="333" t="s">
        <v>1015</v>
      </c>
    </row>
    <row r="127" spans="1:3" ht="17.25" customHeight="1">
      <c r="A127" s="330" t="s">
        <v>1016</v>
      </c>
      <c r="B127" s="330">
        <v>2684</v>
      </c>
      <c r="C127" s="331" t="s">
        <v>1236</v>
      </c>
    </row>
    <row r="128" spans="1:3" ht="17.25" customHeight="1">
      <c r="A128" s="330" t="s">
        <v>1017</v>
      </c>
      <c r="B128" s="330">
        <v>1345</v>
      </c>
      <c r="C128" s="331" t="s">
        <v>1237</v>
      </c>
    </row>
    <row r="129" spans="1:3" ht="17.25" customHeight="1">
      <c r="A129" s="330" t="s">
        <v>1018</v>
      </c>
      <c r="B129" s="330">
        <v>678</v>
      </c>
      <c r="C129" s="331" t="s">
        <v>1238</v>
      </c>
    </row>
    <row r="130" spans="1:3" ht="17.25" customHeight="1">
      <c r="A130" s="330" t="s">
        <v>1019</v>
      </c>
      <c r="B130" s="330">
        <v>1742</v>
      </c>
      <c r="C130" s="331" t="s">
        <v>1239</v>
      </c>
    </row>
    <row r="131" spans="1:3" ht="17.25" customHeight="1">
      <c r="A131" s="330" t="s">
        <v>1020</v>
      </c>
      <c r="B131" s="330">
        <v>1388</v>
      </c>
      <c r="C131" s="331" t="s">
        <v>1240</v>
      </c>
    </row>
    <row r="132" spans="1:3" ht="17.25" customHeight="1">
      <c r="A132" s="330" t="s">
        <v>1021</v>
      </c>
      <c r="B132" s="330">
        <v>1400</v>
      </c>
      <c r="C132" s="331" t="s">
        <v>1241</v>
      </c>
    </row>
    <row r="133" spans="1:3" ht="17.25" customHeight="1">
      <c r="A133" s="330" t="s">
        <v>1022</v>
      </c>
      <c r="B133" s="330">
        <v>836</v>
      </c>
      <c r="C133" s="331" t="s">
        <v>1242</v>
      </c>
    </row>
    <row r="134" spans="1:3" ht="17.25" customHeight="1">
      <c r="A134" s="330" t="s">
        <v>1023</v>
      </c>
      <c r="B134" s="330">
        <v>513</v>
      </c>
      <c r="C134" s="331" t="s">
        <v>1243</v>
      </c>
    </row>
    <row r="135" spans="1:3" ht="17.25" customHeight="1">
      <c r="A135" s="330" t="s">
        <v>1024</v>
      </c>
      <c r="B135" s="330">
        <v>690</v>
      </c>
      <c r="C135" s="331" t="s">
        <v>1244</v>
      </c>
    </row>
    <row r="136" spans="1:3" ht="17.25" customHeight="1">
      <c r="A136" s="330" t="s">
        <v>1025</v>
      </c>
      <c r="B136" s="330">
        <v>986</v>
      </c>
      <c r="C136" s="331" t="s">
        <v>1245</v>
      </c>
    </row>
    <row r="137" spans="1:3" ht="17.25" customHeight="1">
      <c r="A137" s="330" t="s">
        <v>1026</v>
      </c>
      <c r="B137" s="330">
        <v>1184</v>
      </c>
      <c r="C137" s="331" t="s">
        <v>1246</v>
      </c>
    </row>
    <row r="138" spans="1:3" ht="17.25" customHeight="1">
      <c r="A138" s="330" t="s">
        <v>1027</v>
      </c>
      <c r="B138" s="330">
        <v>1328</v>
      </c>
      <c r="C138" s="331" t="s">
        <v>1247</v>
      </c>
    </row>
    <row r="139" spans="1:3" ht="17.25" customHeight="1">
      <c r="A139" s="330" t="s">
        <v>1028</v>
      </c>
      <c r="B139" s="330">
        <v>2020</v>
      </c>
      <c r="C139" s="331" t="s">
        <v>1248</v>
      </c>
    </row>
    <row r="140" spans="1:3" ht="17.25" customHeight="1">
      <c r="A140" s="330" t="s">
        <v>1029</v>
      </c>
      <c r="B140" s="330">
        <v>1397</v>
      </c>
      <c r="C140" s="331" t="s">
        <v>1249</v>
      </c>
    </row>
    <row r="141" spans="1:3" ht="17.25" customHeight="1">
      <c r="A141" s="330" t="s">
        <v>1030</v>
      </c>
      <c r="B141" s="330">
        <v>918</v>
      </c>
      <c r="C141" s="331" t="s">
        <v>1250</v>
      </c>
    </row>
    <row r="142" spans="1:3" ht="17.25" customHeight="1">
      <c r="A142" s="330" t="s">
        <v>1031</v>
      </c>
      <c r="B142" s="330">
        <v>5613</v>
      </c>
      <c r="C142" s="331" t="s">
        <v>1251</v>
      </c>
    </row>
    <row r="143" spans="1:3" ht="17.25" customHeight="1">
      <c r="A143" s="330" t="s">
        <v>1032</v>
      </c>
      <c r="B143" s="330">
        <v>2130</v>
      </c>
      <c r="C143" s="331" t="s">
        <v>1252</v>
      </c>
    </row>
    <row r="144" spans="1:3" ht="17.25" customHeight="1">
      <c r="A144" s="330" t="s">
        <v>1033</v>
      </c>
      <c r="B144" s="330">
        <v>1738</v>
      </c>
      <c r="C144" s="331" t="s">
        <v>1253</v>
      </c>
    </row>
    <row r="145" spans="1:3" ht="17.25" customHeight="1">
      <c r="A145" s="330" t="s">
        <v>1034</v>
      </c>
      <c r="B145" s="330">
        <v>1060</v>
      </c>
      <c r="C145" s="331" t="s">
        <v>1254</v>
      </c>
    </row>
    <row r="146" spans="1:3" ht="17.25" customHeight="1">
      <c r="A146" s="330" t="s">
        <v>1035</v>
      </c>
      <c r="B146" s="330">
        <v>2842</v>
      </c>
      <c r="C146" s="331" t="s">
        <v>1255</v>
      </c>
    </row>
    <row r="147" spans="1:3" ht="17.25" customHeight="1">
      <c r="A147" s="330" t="s">
        <v>1036</v>
      </c>
      <c r="B147" s="330">
        <v>1314</v>
      </c>
      <c r="C147" s="331" t="s">
        <v>1256</v>
      </c>
    </row>
    <row r="148" spans="1:3" ht="17.25" customHeight="1">
      <c r="A148" s="330" t="s">
        <v>1037</v>
      </c>
      <c r="B148" s="330">
        <v>2615</v>
      </c>
      <c r="C148" s="331" t="s">
        <v>1257</v>
      </c>
    </row>
    <row r="149" spans="1:3" ht="17.25" customHeight="1">
      <c r="A149" s="330" t="s">
        <v>1038</v>
      </c>
      <c r="B149" s="330">
        <v>5838</v>
      </c>
      <c r="C149" s="331" t="s">
        <v>1258</v>
      </c>
    </row>
    <row r="150" spans="1:3" ht="17.25" customHeight="1">
      <c r="A150" s="330" t="s">
        <v>1039</v>
      </c>
      <c r="B150" s="330">
        <v>1060</v>
      </c>
      <c r="C150" s="331" t="s">
        <v>1259</v>
      </c>
    </row>
    <row r="151" spans="1:3" ht="17.25" customHeight="1">
      <c r="A151" s="330" t="s">
        <v>1040</v>
      </c>
      <c r="B151" s="330">
        <v>3959</v>
      </c>
      <c r="C151" s="331" t="s">
        <v>1260</v>
      </c>
    </row>
    <row r="152" spans="1:3" ht="17.25" customHeight="1">
      <c r="A152" s="330" t="s">
        <v>1041</v>
      </c>
      <c r="B152" s="330">
        <v>2327</v>
      </c>
      <c r="C152" s="331" t="s">
        <v>1261</v>
      </c>
    </row>
    <row r="153" spans="1:3" ht="17.25" customHeight="1">
      <c r="A153" s="330" t="s">
        <v>1042</v>
      </c>
      <c r="B153" s="330">
        <v>2386</v>
      </c>
      <c r="C153" s="331" t="s">
        <v>1262</v>
      </c>
    </row>
    <row r="154" spans="1:3" ht="17.25" customHeight="1">
      <c r="A154" s="330" t="s">
        <v>1043</v>
      </c>
      <c r="B154" s="330">
        <v>2438</v>
      </c>
      <c r="C154" s="333" t="s">
        <v>1263</v>
      </c>
    </row>
    <row r="155" spans="1:3" ht="17.25" customHeight="1">
      <c r="A155" s="330" t="s">
        <v>1044</v>
      </c>
      <c r="B155" s="330">
        <v>1026</v>
      </c>
      <c r="C155" s="331" t="s">
        <v>1264</v>
      </c>
    </row>
    <row r="156" spans="1:3" ht="17.25" customHeight="1">
      <c r="A156" s="330" t="s">
        <v>1045</v>
      </c>
      <c r="B156" s="330">
        <v>1572</v>
      </c>
      <c r="C156" s="331" t="s">
        <v>1265</v>
      </c>
    </row>
    <row r="157" spans="1:3" ht="17.25" customHeight="1">
      <c r="A157" s="330" t="s">
        <v>1046</v>
      </c>
      <c r="B157" s="330">
        <v>1145</v>
      </c>
      <c r="C157" s="331" t="s">
        <v>1266</v>
      </c>
    </row>
    <row r="158" spans="1:3" ht="17.25" customHeight="1">
      <c r="A158" s="330" t="s">
        <v>1047</v>
      </c>
      <c r="B158" s="330">
        <v>872</v>
      </c>
      <c r="C158" s="331" t="s">
        <v>1267</v>
      </c>
    </row>
    <row r="159" spans="1:3" ht="17.25" customHeight="1">
      <c r="A159" s="330" t="s">
        <v>1048</v>
      </c>
      <c r="B159" s="330">
        <v>689</v>
      </c>
      <c r="C159" s="331" t="s">
        <v>1268</v>
      </c>
    </row>
    <row r="160" spans="1:3" ht="17.25" customHeight="1">
      <c r="A160" s="330" t="s">
        <v>1049</v>
      </c>
      <c r="B160" s="330">
        <v>1134</v>
      </c>
      <c r="C160" s="333" t="s">
        <v>137</v>
      </c>
    </row>
    <row r="161" spans="1:3" ht="17.25" customHeight="1">
      <c r="A161" s="330" t="s">
        <v>1050</v>
      </c>
      <c r="B161" s="330">
        <v>875</v>
      </c>
      <c r="C161" s="331" t="s">
        <v>1269</v>
      </c>
    </row>
    <row r="162" spans="1:3" ht="17.25" customHeight="1">
      <c r="A162" s="330" t="s">
        <v>1051</v>
      </c>
      <c r="B162" s="330">
        <v>1018</v>
      </c>
      <c r="C162" s="331" t="s">
        <v>1270</v>
      </c>
    </row>
    <row r="163" spans="1:3" ht="17.25" customHeight="1">
      <c r="A163" s="330" t="s">
        <v>1052</v>
      </c>
      <c r="B163" s="330">
        <v>918</v>
      </c>
      <c r="C163" s="331" t="s">
        <v>1271</v>
      </c>
    </row>
    <row r="164" spans="1:3" ht="17.25" customHeight="1">
      <c r="A164" s="330" t="s">
        <v>1053</v>
      </c>
      <c r="B164" s="330">
        <v>1221</v>
      </c>
      <c r="C164" s="331" t="s">
        <v>1272</v>
      </c>
    </row>
    <row r="165" spans="1:3" ht="17.25" customHeight="1">
      <c r="A165" s="330" t="s">
        <v>1054</v>
      </c>
      <c r="B165" s="330">
        <v>1216</v>
      </c>
      <c r="C165" s="331" t="s">
        <v>1273</v>
      </c>
    </row>
    <row r="166" spans="1:3" ht="17.25" customHeight="1">
      <c r="A166" s="330" t="s">
        <v>1055</v>
      </c>
      <c r="B166" s="330">
        <v>3831</v>
      </c>
      <c r="C166" s="331" t="s">
        <v>1274</v>
      </c>
    </row>
    <row r="167" spans="1:3" ht="17.25" customHeight="1">
      <c r="A167" s="330" t="s">
        <v>1056</v>
      </c>
      <c r="B167" s="330">
        <v>666</v>
      </c>
      <c r="C167" s="331" t="s">
        <v>1275</v>
      </c>
    </row>
    <row r="168" spans="1:3" ht="17.25" customHeight="1">
      <c r="A168" s="330" t="s">
        <v>1057</v>
      </c>
      <c r="B168" s="330">
        <v>2919</v>
      </c>
      <c r="C168" s="331" t="s">
        <v>1276</v>
      </c>
    </row>
    <row r="169" spans="1:3" ht="17.25" customHeight="1">
      <c r="A169" s="330" t="s">
        <v>1058</v>
      </c>
      <c r="B169" s="330">
        <v>375</v>
      </c>
      <c r="C169" s="331" t="s">
        <v>1277</v>
      </c>
    </row>
    <row r="170" spans="1:3" ht="17.25" customHeight="1">
      <c r="A170" s="330" t="s">
        <v>1059</v>
      </c>
      <c r="B170" s="330">
        <v>350</v>
      </c>
      <c r="C170" s="331" t="s">
        <v>1278</v>
      </c>
    </row>
    <row r="171" spans="1:3" ht="17.25" customHeight="1">
      <c r="A171" s="330" t="s">
        <v>1060</v>
      </c>
      <c r="B171" s="330">
        <v>851</v>
      </c>
      <c r="C171" s="331" t="s">
        <v>1279</v>
      </c>
    </row>
    <row r="172" spans="1:3" ht="17.25" customHeight="1">
      <c r="A172" s="330" t="s">
        <v>1061</v>
      </c>
      <c r="B172" s="330">
        <v>2256</v>
      </c>
      <c r="C172" s="331" t="s">
        <v>1280</v>
      </c>
    </row>
    <row r="173" spans="1:3" ht="17.25" customHeight="1">
      <c r="A173" s="330" t="s">
        <v>1062</v>
      </c>
      <c r="B173" s="330">
        <v>1363</v>
      </c>
      <c r="C173" s="331" t="s">
        <v>1281</v>
      </c>
    </row>
    <row r="174" spans="1:3" ht="17.25" customHeight="1">
      <c r="A174" s="330" t="s">
        <v>1063</v>
      </c>
      <c r="B174" s="330">
        <v>1816</v>
      </c>
      <c r="C174" s="331" t="s">
        <v>1282</v>
      </c>
    </row>
    <row r="175" spans="1:3" ht="17.25" customHeight="1">
      <c r="A175" s="330" t="s">
        <v>1064</v>
      </c>
      <c r="B175" s="330">
        <v>408</v>
      </c>
      <c r="C175" s="331" t="s">
        <v>1283</v>
      </c>
    </row>
    <row r="176" spans="1:3" ht="17.25" customHeight="1">
      <c r="A176" s="330" t="s">
        <v>1065</v>
      </c>
      <c r="B176" s="330">
        <v>4587</v>
      </c>
      <c r="C176" s="331" t="s">
        <v>1284</v>
      </c>
    </row>
    <row r="177" spans="1:3" ht="17.25" customHeight="1">
      <c r="A177" s="330" t="s">
        <v>1066</v>
      </c>
      <c r="B177" s="330">
        <v>1522</v>
      </c>
      <c r="C177" s="331" t="s">
        <v>1285</v>
      </c>
    </row>
    <row r="178" spans="1:3" ht="17.25" customHeight="1">
      <c r="A178" s="330" t="s">
        <v>1067</v>
      </c>
      <c r="B178" s="330">
        <v>472</v>
      </c>
      <c r="C178" s="331" t="s">
        <v>1286</v>
      </c>
    </row>
    <row r="179" spans="1:3" ht="17.25" customHeight="1">
      <c r="A179" s="330" t="s">
        <v>1068</v>
      </c>
      <c r="B179" s="330">
        <v>725</v>
      </c>
      <c r="C179" s="331" t="s">
        <v>1287</v>
      </c>
    </row>
    <row r="180" spans="1:3" ht="17.25" customHeight="1">
      <c r="A180" s="330" t="s">
        <v>1069</v>
      </c>
      <c r="B180" s="330">
        <v>1447</v>
      </c>
      <c r="C180" s="331" t="s">
        <v>1288</v>
      </c>
    </row>
    <row r="181" spans="1:3" ht="17.25" customHeight="1">
      <c r="A181" s="330" t="s">
        <v>1070</v>
      </c>
      <c r="B181" s="330">
        <v>2836</v>
      </c>
      <c r="C181" s="331" t="s">
        <v>1289</v>
      </c>
    </row>
    <row r="182" spans="1:3" ht="17.25" customHeight="1">
      <c r="A182" s="330" t="s">
        <v>1071</v>
      </c>
      <c r="B182" s="330">
        <v>1227</v>
      </c>
      <c r="C182" s="331" t="s">
        <v>1290</v>
      </c>
    </row>
    <row r="183" spans="1:3" ht="17.25" customHeight="1">
      <c r="A183" s="330" t="s">
        <v>1072</v>
      </c>
      <c r="B183" s="330">
        <v>679</v>
      </c>
      <c r="C183" s="331" t="s">
        <v>1291</v>
      </c>
    </row>
    <row r="184" spans="1:3" ht="17.25" customHeight="1">
      <c r="A184" s="330" t="s">
        <v>1073</v>
      </c>
      <c r="B184" s="330">
        <v>1375</v>
      </c>
      <c r="C184" s="333" t="s">
        <v>1292</v>
      </c>
    </row>
    <row r="185" spans="1:3" ht="17.25" customHeight="1">
      <c r="A185" s="330" t="s">
        <v>1074</v>
      </c>
      <c r="B185" s="330">
        <v>1551</v>
      </c>
      <c r="C185" s="331" t="s">
        <v>1293</v>
      </c>
    </row>
    <row r="186" spans="1:3" ht="17.25" customHeight="1">
      <c r="A186" s="330" t="s">
        <v>1075</v>
      </c>
      <c r="B186" s="330">
        <v>2988</v>
      </c>
      <c r="C186" s="331" t="s">
        <v>1294</v>
      </c>
    </row>
    <row r="187" spans="1:3" ht="17.25" customHeight="1">
      <c r="A187" s="330" t="s">
        <v>1076</v>
      </c>
      <c r="B187" s="330">
        <v>794</v>
      </c>
      <c r="C187" s="331" t="s">
        <v>1077</v>
      </c>
    </row>
    <row r="188" ht="14.25">
      <c r="B188" s="334">
        <f>SUM(B4:B187)</f>
        <v>195110</v>
      </c>
    </row>
    <row r="191" spans="1:2" ht="42.75">
      <c r="A191" s="335" t="s">
        <v>1078</v>
      </c>
      <c r="B191" s="336"/>
    </row>
    <row r="192" spans="1:2" ht="14.25">
      <c r="A192" s="335" t="s">
        <v>473</v>
      </c>
      <c r="B192" s="336"/>
    </row>
    <row r="193" spans="1:2" ht="28.5">
      <c r="A193" s="336" t="s">
        <v>1079</v>
      </c>
      <c r="B193" s="336" t="s">
        <v>1080</v>
      </c>
    </row>
    <row r="194" spans="1:2" ht="28.5">
      <c r="A194" s="336" t="s">
        <v>1081</v>
      </c>
      <c r="B194" s="336" t="s">
        <v>1082</v>
      </c>
    </row>
    <row r="195" spans="1:2" ht="28.5">
      <c r="A195" s="336" t="s">
        <v>1081</v>
      </c>
      <c r="B195" s="336" t="s">
        <v>1083</v>
      </c>
    </row>
    <row r="196" spans="1:2" ht="28.5">
      <c r="A196" s="336" t="s">
        <v>1081</v>
      </c>
      <c r="B196" s="336" t="s">
        <v>1084</v>
      </c>
    </row>
    <row r="197" spans="1:2" ht="28.5">
      <c r="A197" s="336" t="s">
        <v>1081</v>
      </c>
      <c r="B197" s="336" t="s">
        <v>1085</v>
      </c>
    </row>
    <row r="198" spans="1:2" ht="28.5">
      <c r="A198" s="336" t="s">
        <v>1086</v>
      </c>
      <c r="B198" s="336" t="s">
        <v>1087</v>
      </c>
    </row>
    <row r="199" spans="1:2" ht="28.5">
      <c r="A199" s="336" t="s">
        <v>1088</v>
      </c>
      <c r="B199" s="336" t="s">
        <v>1089</v>
      </c>
    </row>
    <row r="200" spans="1:2" ht="28.5">
      <c r="A200" s="336" t="s">
        <v>1081</v>
      </c>
      <c r="B200" s="336" t="s">
        <v>1090</v>
      </c>
    </row>
    <row r="201" spans="1:2" ht="28.5">
      <c r="A201" s="336" t="s">
        <v>1081</v>
      </c>
      <c r="B201" s="336" t="s">
        <v>1091</v>
      </c>
    </row>
    <row r="202" spans="1:2" ht="28.5">
      <c r="A202" s="336" t="s">
        <v>1081</v>
      </c>
      <c r="B202" s="336" t="s">
        <v>1092</v>
      </c>
    </row>
    <row r="203" spans="1:2" ht="28.5">
      <c r="A203" s="336" t="s">
        <v>1081</v>
      </c>
      <c r="B203" s="336" t="s">
        <v>1093</v>
      </c>
    </row>
    <row r="204" spans="1:2" ht="28.5">
      <c r="A204" s="336" t="s">
        <v>1081</v>
      </c>
      <c r="B204" s="336" t="s">
        <v>1094</v>
      </c>
    </row>
    <row r="205" spans="1:2" ht="28.5">
      <c r="A205" s="336" t="s">
        <v>1081</v>
      </c>
      <c r="B205" s="336" t="s">
        <v>1095</v>
      </c>
    </row>
    <row r="206" spans="1:2" ht="28.5">
      <c r="A206" s="336" t="s">
        <v>1081</v>
      </c>
      <c r="B206" s="336" t="s">
        <v>1096</v>
      </c>
    </row>
    <row r="207" spans="1:2" ht="14.25">
      <c r="A207" s="336" t="s">
        <v>1081</v>
      </c>
      <c r="B207" s="336" t="s">
        <v>123</v>
      </c>
    </row>
    <row r="208" spans="1:2" ht="28.5">
      <c r="A208" s="336" t="s">
        <v>1081</v>
      </c>
      <c r="B208" s="336" t="s">
        <v>1097</v>
      </c>
    </row>
    <row r="209" spans="1:2" ht="28.5">
      <c r="A209" s="336" t="s">
        <v>1081</v>
      </c>
      <c r="B209" s="336" t="s">
        <v>1098</v>
      </c>
    </row>
    <row r="210" spans="1:2" ht="28.5">
      <c r="A210" s="336" t="s">
        <v>1081</v>
      </c>
      <c r="B210" s="336" t="s">
        <v>1099</v>
      </c>
    </row>
    <row r="211" spans="1:2" ht="28.5">
      <c r="A211" s="336" t="s">
        <v>1081</v>
      </c>
      <c r="B211" s="336" t="s">
        <v>1100</v>
      </c>
    </row>
    <row r="212" spans="1:2" ht="28.5">
      <c r="A212" s="336" t="s">
        <v>1101</v>
      </c>
      <c r="B212" s="337" t="s">
        <v>147</v>
      </c>
    </row>
    <row r="213" spans="1:2" ht="28.5">
      <c r="A213" s="336" t="s">
        <v>1102</v>
      </c>
      <c r="B213" s="337" t="s">
        <v>140</v>
      </c>
    </row>
    <row r="214" spans="1:2" ht="42.75">
      <c r="A214" s="336" t="s">
        <v>1103</v>
      </c>
      <c r="B214" s="337" t="s">
        <v>139</v>
      </c>
    </row>
    <row r="215" spans="1:2" ht="28.5">
      <c r="A215" s="336" t="s">
        <v>1081</v>
      </c>
      <c r="B215" s="337" t="s">
        <v>1104</v>
      </c>
    </row>
    <row r="216" spans="1:2" ht="28.5">
      <c r="A216" s="336" t="s">
        <v>1081</v>
      </c>
      <c r="B216" s="337" t="s">
        <v>1105</v>
      </c>
    </row>
    <row r="217" spans="1:2" ht="28.5">
      <c r="A217" s="336" t="s">
        <v>1086</v>
      </c>
      <c r="B217" s="337" t="s">
        <v>266</v>
      </c>
    </row>
    <row r="218" spans="1:2" ht="28.5">
      <c r="A218" s="336" t="s">
        <v>1081</v>
      </c>
      <c r="B218" s="337" t="s">
        <v>1106</v>
      </c>
    </row>
    <row r="219" spans="1:2" ht="28.5">
      <c r="A219" s="336" t="s">
        <v>1081</v>
      </c>
      <c r="B219" s="337" t="s">
        <v>1107</v>
      </c>
    </row>
    <row r="220" spans="1:2" ht="28.5">
      <c r="A220" s="336" t="s">
        <v>1108</v>
      </c>
      <c r="B220" s="337" t="s">
        <v>1109</v>
      </c>
    </row>
    <row r="221" spans="1:2" ht="14.25">
      <c r="A221" s="336" t="s">
        <v>1081</v>
      </c>
      <c r="B221" s="338" t="s">
        <v>137</v>
      </c>
    </row>
    <row r="222" spans="1:2" ht="14.25">
      <c r="A222" s="339"/>
      <c r="B222" s="340"/>
    </row>
  </sheetData>
  <sheetProtection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UM Sompolno</cp:lastModifiedBy>
  <cp:lastPrinted>2012-07-29T16:25:55Z</cp:lastPrinted>
  <dcterms:created xsi:type="dcterms:W3CDTF">2003-03-13T10:23:20Z</dcterms:created>
  <dcterms:modified xsi:type="dcterms:W3CDTF">2012-08-06T12:58:49Z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